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325" windowWidth="11715" windowHeight="5670" firstSheet="16" activeTab="17"/>
  </bookViews>
  <sheets>
    <sheet name="2548" sheetId="1" r:id="rId1"/>
    <sheet name="2549" sheetId="2" r:id="rId2"/>
    <sheet name="บัญชีสรุป49" sheetId="3" r:id="rId3"/>
    <sheet name="49 (เพิ่มเติม 1)" sheetId="4" r:id="rId4"/>
    <sheet name="49 (เพิ่มเติม 2)" sheetId="5" r:id="rId5"/>
    <sheet name="2550" sheetId="6" r:id="rId6"/>
    <sheet name="บัญชีสรุป50" sheetId="7" r:id="rId7"/>
    <sheet name="2551" sheetId="8" r:id="rId8"/>
    <sheet name="สรุป 51" sheetId="9" r:id="rId9"/>
    <sheet name="ข้อบัญญัติ52" sheetId="10" r:id="rId10"/>
    <sheet name="2552" sheetId="11" r:id="rId11"/>
    <sheet name="สรุป 52" sheetId="12" r:id="rId12"/>
    <sheet name="2553" sheetId="13" r:id="rId13"/>
    <sheet name="สรุป 53" sheetId="14" r:id="rId14"/>
    <sheet name="ข้อบัญญัติ 54" sheetId="15" r:id="rId15"/>
    <sheet name="ข้อบัญญัติ 55" sheetId="16" r:id="rId16"/>
    <sheet name="สรุป " sheetId="17" r:id="rId17"/>
    <sheet name="รายละเอียด" sheetId="18" r:id="rId18"/>
    <sheet name="รวมเงิน" sheetId="19" r:id="rId19"/>
    <sheet name="โครงการ" sheetId="20" r:id="rId20"/>
  </sheets>
  <definedNames>
    <definedName name="_xlnm.Print_Area" localSheetId="1">'2549'!$A$1:$AE$191</definedName>
  </definedNames>
  <calcPr fullCalcOnLoad="1"/>
</workbook>
</file>

<file path=xl/sharedStrings.xml><?xml version="1.0" encoding="utf-8"?>
<sst xmlns="http://schemas.openxmlformats.org/spreadsheetml/2006/main" count="8182" uniqueCount="1499">
  <si>
    <t>เพื่อสนับสนุนการดำเนินงานตามนโยบายภาครัฐ  และส่วนราชการอื่นๆ  ที่เกี่ยวข้องส่งเสริมประชาชนทุกภาคส่วนให้มีส่วนร่วมในการพัฒนาและตรวจสอบการทำงานของภาครัฐ  ให้บรรลุ แนวทาง</t>
  </si>
  <si>
    <t>การดำเนินงานด้านต่างๆ  ให้เป็นไปตามหลักการบริหารจัดการบ้านเมืองที่ดี</t>
  </si>
  <si>
    <t xml:space="preserve">1.  สนับสนุนการดำเนินงานตามนโยบายภาครัฐและส่วนราชการอื่นๆ  ที่เกี่ยวข้อง  ในการดำเนินงานด้านต่างๆ  </t>
  </si>
  <si>
    <t>2.  ส่งเสริมการมีส่วนร่วมของประชาชนและองค์กรทุกภาคส่วนในการพัฒนาทางการเมืองและสังคม</t>
  </si>
  <si>
    <t>3.  ส่งเสริมและพัฒนาเทคโนโลยี  เพิ่มศักยภาพของบุคลากรและองค์กรให้มีขีดความสามารถในการพัฒนา</t>
  </si>
  <si>
    <t>4.  ส่งเสริมการพัฒนาระบบการบริการประชาชนตามมาตรฐานสากล</t>
  </si>
  <si>
    <t>5.  การพัฒนาและจัดระเบียบของชุมชนและสังคม</t>
  </si>
  <si>
    <t>ซ่อมแซมถนนบางจุดที่ชำรุดเสียหาย</t>
  </si>
  <si>
    <t>เพื่อปรับปรุงซ่อมแซมถนนบางจุดที่ชำรุดเสียหาย</t>
  </si>
  <si>
    <t>ขยายเขตไฟฟ้าสาธารณะและติดตั้งโคม</t>
  </si>
  <si>
    <t>ไฟฟ้าแสงสว่าง</t>
  </si>
  <si>
    <t>อุดหนุนการไฟฟ้าอำเภอสูงเนินเพื่อขยายเขต</t>
  </si>
  <si>
    <t>ไฟฟ้าสาธารณะและติดตั้งโคมไฟฟ้าแสงสว่าง</t>
  </si>
  <si>
    <t>งบประมาณ  160,000  บาท</t>
  </si>
  <si>
    <t>ก่อสร้างซ่อมแซมถนนหินคลุก  หมู่ที่ 4</t>
  </si>
  <si>
    <t xml:space="preserve"> ซ.โรงปุ๋ยชีวภาพ</t>
  </si>
  <si>
    <t>ขนาด  4 x 130 x 0.20  ลบ.ม.</t>
  </si>
  <si>
    <t>งบประมาณ  42,800  บาท</t>
  </si>
  <si>
    <t>ก่อสร้างวางท่อระบายน้ำ คสล. หมู่ที่ 5</t>
  </si>
  <si>
    <t>ก่อสร้างวางท่อระบายน้ำ คสล.  ระยะทาง 277 ม.</t>
  </si>
  <si>
    <t>งบประมาณ  440,500   บาท</t>
  </si>
  <si>
    <t>ซ่อมแซมทำนบกกไข่เน่า หมู่ที่ 5</t>
  </si>
  <si>
    <t>งบประมาณ  300,000   บาท</t>
  </si>
  <si>
    <t>ปีงบประมาณ  2554</t>
  </si>
  <si>
    <t>การฝึกอบรมและศึกษาดูงาน</t>
  </si>
  <si>
    <t>ฝึกอบรมศึกษาดูงานคณะผู้บริหาร สมาชิกสภา ผู้นำ</t>
  </si>
  <si>
    <t>ชุมชน กลุ่มอาชีพ ตลอดจนผู้ปฏิบัติงานในชุมชน</t>
  </si>
  <si>
    <t>อุดหนุนอำเภอสูงเนิน</t>
  </si>
  <si>
    <t>โครงการปรับปรุงประสิทธิภาพการปฏิบัติงานของ</t>
  </si>
  <si>
    <t>กิ่งกาชาด อำเภอสูงเนิน</t>
  </si>
  <si>
    <t>อุดหนุนกิ่งกาชาด อำเภอสูงเนิน</t>
  </si>
  <si>
    <t>อุดหนุน สภ.สูงเนิน</t>
  </si>
  <si>
    <t>โครงการสงเคราะห์เบี้ยยังชีพคนพิการ</t>
  </si>
  <si>
    <t>โครงการสงเคราะห์เบี้ยยังชีพผู้ป่วยเอดส์</t>
  </si>
  <si>
    <t>โครงการส่งเสริมการจัดเก็บรายได้เพื่อจัดสรรให้แก่</t>
  </si>
  <si>
    <t>องค์กรปกครองส่วนท้องถิ่น</t>
  </si>
  <si>
    <t>อุดหนุน สนง.ที่ดินสูงเนิน</t>
  </si>
  <si>
    <t>ส่วนการศึกษา ศาสนา และวัฒนธรรม</t>
  </si>
  <si>
    <t>โครงการจัดนิทรรศการ  งานประเพณี  และวัฒนธรรม</t>
  </si>
  <si>
    <t>งานรัฐพิธี  งานพิธีทางศาสนา  ปรกวดแข่งขัน</t>
  </si>
  <si>
    <t>โครงการแข่งขันกีฬาประชาชนภายในตำบลกุดจิก</t>
  </si>
  <si>
    <t>และจัดส่งนักกีฬาไปแข่งขันในที่ต่างๆ</t>
  </si>
  <si>
    <t>โครงการอบรมจริยธรรม</t>
  </si>
  <si>
    <t>โครงการอาหารกลางวัน เด็กอนุบาล 3 ขวบ ของ</t>
  </si>
  <si>
    <t>ศูนย์พัฒนาเด็กเล็ก อบต.กุดจิก</t>
  </si>
  <si>
    <t>40 คน</t>
  </si>
  <si>
    <t>โครงการอาหารเสริม (นม) เด็กอนุบาล 3 ขวบ</t>
  </si>
  <si>
    <t>40  คน</t>
  </si>
  <si>
    <t xml:space="preserve">โครงการอาหารเสริม (นม) เด็กอนุบาล - ป.4 </t>
  </si>
  <si>
    <t>190  คน</t>
  </si>
  <si>
    <t>โครงการ อบต.คัพปี 2552</t>
  </si>
  <si>
    <t>โครงการจัดงานรัฐพิธีของอำเภอสูงเนิน</t>
  </si>
  <si>
    <t>เกี่ยวกับกิจกรรมการจัดงานรัฐพิธี</t>
  </si>
  <si>
    <t>โครงการอาหารกลางวันโรงเรียนบ้านสลักใด</t>
  </si>
  <si>
    <t>152  คน</t>
  </si>
  <si>
    <t>โครงการปรับปรุง/ซ่อมแซม ถนนบางจุดที่ชำรุดเสียหาย</t>
  </si>
  <si>
    <t>โครงการขยายเขตไฟฟ้าสาธารณะและติดตั้งโคมไฟฟ้า</t>
  </si>
  <si>
    <t>แสงสว่าง</t>
  </si>
  <si>
    <t>โครงการก่อสร้างถนน คสล.ซอยวังจาน  ม.3</t>
  </si>
  <si>
    <t>ช่วง 1=3*24*0.15  ช่วง 2=5*5.5*0.15</t>
  </si>
  <si>
    <t>โครงการปรับปรุงถนนดินลงหินคลุกซอยบ้านนายไมตรี</t>
  </si>
  <si>
    <t>ม.3</t>
  </si>
  <si>
    <t>4*66*0.20</t>
  </si>
  <si>
    <t>โครงการก่อสร้างผนังกั้นน้ำเซาะ  ม.4</t>
  </si>
  <si>
    <t>0.2*9.5*3.5</t>
  </si>
  <si>
    <t>โครงการก่อสร้างรางระบายน้ำ คสล. ม.4</t>
  </si>
  <si>
    <t>0.5*0.8*74  จำนวน  9  บ่อ</t>
  </si>
  <si>
    <t>โครงการก่อสร้างวางท่อระบายน้ำ คสล. ม.5</t>
  </si>
  <si>
    <t>แผนการดำเนินงานประจำปีงบประมาณ  พ.ศ. 2553</t>
  </si>
  <si>
    <t>ปี งบประมาณ  2553</t>
  </si>
  <si>
    <t>พ.ศ.  2553</t>
  </si>
  <si>
    <t>เพื่อก่อสร้างและซ่อมบำรุงโครงสร้างพื้นฐานในเขตองค์การบริหารส่วนตำบลให้มีความสะดวกและมาตรฐาน เพื่อสนับสนุนยุทธศาสตร์ด้านอื่น ๆ ให้ประสบความสำเร็จ โดยเฉพาะอย่างยิ่ง ด้านคมนาคม</t>
  </si>
  <si>
    <t>ขนส่ง ด้านความสงบเรียบร้อย และความสงบสุขของประชาชนและด้านเศรษฐกิจขนส่ง ด้านความสงบเรียบร้อย และความสงบสุขของประชาชนและด้านเศรษฐกิจ</t>
  </si>
  <si>
    <t>1.  ก่อสร้างและปรับปรุงบำรุงถนน สะพาน ทางเท้า ท่อระบายน้ำให้เป็นไปด้วยความสะดวก</t>
  </si>
  <si>
    <t>3.  ก่อสร้างและขยายเขตการบริการประปา</t>
  </si>
  <si>
    <t>4.  บริการสาธารณะที่ประชาชนพึงได้รับอย่างถ้วนหน้า</t>
  </si>
  <si>
    <t>0.60*24*240</t>
  </si>
  <si>
    <t>โครงการก่อสร้างท่อลอดเหลี่ยม  ม.6</t>
  </si>
  <si>
    <t>จำนวน 2 จุด  4*8*1.6</t>
  </si>
  <si>
    <t>โครงการปรับปรุง/ซ่อมแซมถนนบางจุดที่</t>
  </si>
  <si>
    <t>ปรับปรุง/ซ่อมแซมถนนลาดยางในจุดที่ชำรุด</t>
  </si>
  <si>
    <t>โครงการขยายเขตไฟฟ้าสาธารณะและติดตั้ง</t>
  </si>
  <si>
    <t>โคมไฟฟ้าแสงสว่าง</t>
  </si>
  <si>
    <t>ขยายเขตไฟฟ้าสาธารณะและซ่อมแซม/ติดตั้ง</t>
  </si>
  <si>
    <t>เสียหาย  งบประมาณ  100,000 บาท</t>
  </si>
  <si>
    <t>โคมไฟฟ้า  งบประมาณ  312,000  บาท</t>
  </si>
  <si>
    <t>โครงการก่อสร้างถนน คสล.ซอยวังจาน</t>
  </si>
  <si>
    <t>ช่วงที่ 1  ขนาด  3x24x0.15  ตร.ม.</t>
  </si>
  <si>
    <t>ช่วงที่ 2  ขนาด  5x5.5x0.15 ตร.ม.</t>
  </si>
  <si>
    <t>งบประมาณ  38,500  บาท</t>
  </si>
  <si>
    <t>โครงการปรับปรุงถนนดินลงหินคลุก</t>
  </si>
  <si>
    <t>ซอยบ้านนายไมตรี</t>
  </si>
  <si>
    <t>ขนาด  4x66x0.2  ตร.ม.</t>
  </si>
  <si>
    <t>งบประมาณ  28,000  บาท</t>
  </si>
  <si>
    <t>โครงการก่อสร้างผนังกันน้ำเซาะ</t>
  </si>
  <si>
    <t>ขนาด  3.5x9.5x0.2   ตร.ม.</t>
  </si>
  <si>
    <t>งบประมาณ  77,000  บาท</t>
  </si>
  <si>
    <t>โครงการก่อสร้างรางระบายน้ำ  คสล.</t>
  </si>
  <si>
    <t>ขนาด   0.8 x 74 x 0.5  ตร.ม.</t>
  </si>
  <si>
    <t>งบประมาณ  153,500  บาท</t>
  </si>
  <si>
    <t>โครงการก่อสร้างวางท่อระบายน้ำ  คสล.</t>
  </si>
  <si>
    <t>ขนาด  24 x 240 x 0.60  ตร.ม.</t>
  </si>
  <si>
    <t>งบประมาณ  517,000  บาท</t>
  </si>
  <si>
    <t>โครงการก่อสร้างท่อลอดเหลี่ยม</t>
  </si>
  <si>
    <t>ขนาด  0.6 x 8 x 1.6  ตร.ม. จำนวน  2  จุด</t>
  </si>
  <si>
    <t>งบประมาณ  443,500  บาท</t>
  </si>
  <si>
    <t>5</t>
  </si>
  <si>
    <t>6</t>
  </si>
  <si>
    <t>พ่นหมอกควันและฉีดวัคซีนป้องกันโรค</t>
  </si>
  <si>
    <t>งบประมาณ  60,000  บาท</t>
  </si>
  <si>
    <t>โครงการปรับปรุงศูนย์ข้อมูลข่าวสาร</t>
  </si>
  <si>
    <t>อำเภอสูงเนิน</t>
  </si>
  <si>
    <t xml:space="preserve">อุดหนุนอำเภอสูงเนิน  </t>
  </si>
  <si>
    <t xml:space="preserve"> งบประมาณ  25,000  บาท</t>
  </si>
  <si>
    <t>อุดหนุน กิ่งกาชาดอำเภอสูงเนิน</t>
  </si>
  <si>
    <t>อุดหนุน สภ.สูงเนิน ดำเนินการป้องกันและแก้ไข</t>
  </si>
  <si>
    <t>ปัญหายาเสพติด  งบประมาณ  10,000  บาท</t>
  </si>
  <si>
    <t>สภ.สูงเนิน</t>
  </si>
  <si>
    <t>สงเคราะห์เบี้ยยังชีพแก่ผู้สูงอายุ</t>
  </si>
  <si>
    <t>งบประมาณ  1,040,000  บาท</t>
  </si>
  <si>
    <t>สงเคราะห์เบี้ยยังชีพแก่คนพิการ</t>
  </si>
  <si>
    <t>งบประมาณ  184,000  บาท</t>
  </si>
  <si>
    <t>สงเคราะห์เบี้ยยังชีพแก่ผู้ป่วยเอดส์</t>
  </si>
  <si>
    <t>งบประมาณ  12,000  บาท</t>
  </si>
  <si>
    <t>โครงการจัดนิทรรศการ งานประเพณี และ</t>
  </si>
  <si>
    <t>วัฒนธรรม งานรัฐพิธี งานพิธีทางศาสนา</t>
  </si>
  <si>
    <t>จัดกิจกรรมวันสำคัญทางศาสนาเช่นวันเข้าพรรษา</t>
  </si>
  <si>
    <t>ออกพรรษา วันลอยกระทง วันสงกรานต์เป็นต้น</t>
  </si>
  <si>
    <t>งบประมาณ  150,000  บาท</t>
  </si>
  <si>
    <t>จัดการแข่งขันกีฬาประชาชนภายในตำบล</t>
  </si>
  <si>
    <t>งบประมาณ  100,000  บาท</t>
  </si>
  <si>
    <t>กุดจิก และจัดส่งนักกีฬาไปแข่งขันใน</t>
  </si>
  <si>
    <t>ที่ต่างๆ</t>
  </si>
  <si>
    <t>จัดโครงการฝึกอบรมจริยธรรมแก่ผู้บริหาร</t>
  </si>
  <si>
    <t>สมาชิกฯ พนักงาน เยาวชน  และประชาชนทั่วไป</t>
  </si>
  <si>
    <t>งบประมาณ  70,000  บาท</t>
  </si>
  <si>
    <t>โครงการประเพณีกินเข่าค่ำ</t>
  </si>
  <si>
    <t>อุดหนุนเทศบาลตำบลสูงเนินจัดประเพณี</t>
  </si>
  <si>
    <t>กินเข่าค่ำ  งบประมาณ  30,000  บาท</t>
  </si>
  <si>
    <t>ตำบลโคราช</t>
  </si>
  <si>
    <t>ส่วนการ</t>
  </si>
  <si>
    <t>โครงกาอาหารกลางวันเด็กอนุบาล 3 ขวบ</t>
  </si>
  <si>
    <t>อาหารกลางวันจำนวน  40  คน</t>
  </si>
  <si>
    <t xml:space="preserve">ศูนย์พัฒนาเด็กเล็ก </t>
  </si>
  <si>
    <t>โครงการอาหารเสริม(นม)เด็กอนุบาล 3 ขวบ</t>
  </si>
  <si>
    <t>อาหารเสริม(นม) จำนวน 40 คน</t>
  </si>
  <si>
    <t>งบประมาณ  63,360  บาท</t>
  </si>
  <si>
    <t>โครงกาอาหารกลางวันเด็ก ร.ร.บ้านสลักใด</t>
  </si>
  <si>
    <t>อาหารกลางวันจำนวน  152  คน</t>
  </si>
  <si>
    <t>งบประมาณ  304,000  บาท</t>
  </si>
  <si>
    <t>โครงการอาหารเสริม(นม) ร.ร.บ้านสลักใด</t>
  </si>
  <si>
    <t>อาหารเสริม(นม) จำนวน   190  คน</t>
  </si>
  <si>
    <t>งบประมาณ  300,960  บาท</t>
  </si>
  <si>
    <t>โครงการ อบต.คัพ ปี 52</t>
  </si>
  <si>
    <t>ร่วมกับ อบต.อื่น จัดการแข่งขันกีฬา อบต.คัพ</t>
  </si>
  <si>
    <t>งบประมาณ  20,000  บาท</t>
  </si>
  <si>
    <t>อบต.เจ้าภาพ</t>
  </si>
  <si>
    <t>โครงการจัดงานรัฐพิธีขงอำเภอสูงเนิน</t>
  </si>
  <si>
    <t>จัดกิจกรรมร่วมกับอำเภอสูงเนินในงานรัฐพิธี</t>
  </si>
  <si>
    <t>งบประมาณ  5,000 บาท</t>
  </si>
  <si>
    <t>จัดฝึกอบรมและศึกษาดูงาน</t>
  </si>
  <si>
    <t>ในและนอกสถานที่</t>
  </si>
  <si>
    <t>โครงการ อบต.พบประชาชน</t>
  </si>
  <si>
    <t>จัดหน่วยเคลื่อนที่ให้บริการประชาชน</t>
  </si>
  <si>
    <t>ร่วมกับ อบต.สูงเนินปรับปรุงศูนย์ข้อมูลข่าวสาร</t>
  </si>
  <si>
    <t>ของอำเภอสูงเนิน  งบประมาณ  25,000  บาท</t>
  </si>
  <si>
    <t>โครงการส่งเสริมการจัดเก็บรายได้เพื่อจัดสรร</t>
  </si>
  <si>
    <t>ให้แก่องค์กรปกครองส่วนท้องถิ่น</t>
  </si>
  <si>
    <t>อุดหนุน สนง.ที่ดินอำเภอสูงเนิน</t>
  </si>
  <si>
    <t>งบประมาณ  7,000  บาท</t>
  </si>
  <si>
    <t>สนง.ที่ดิน</t>
  </si>
  <si>
    <t>คลัง</t>
  </si>
  <si>
    <t>สำนักปลัด,คลัง</t>
  </si>
  <si>
    <t>แผนปฏิบัติการประจำปี  2548</t>
  </si>
  <si>
    <t>องค์การบริหารส่วนตำบลกุดจิก   อำเภอสูงเนิน  จังหวัดนครราชสีมา</t>
  </si>
  <si>
    <t>1.  ภายใต้ยุทธศาสตร์ด้านโครงสร้างพื้นฐาน</t>
  </si>
  <si>
    <t>ลำดับ</t>
  </si>
  <si>
    <t>ที่</t>
  </si>
  <si>
    <t>โครงการ / กิจกรรม</t>
  </si>
  <si>
    <t>รายละเอียดของกิจกรรม</t>
  </si>
  <si>
    <t>(ผลผลิต / งบประมาณ)</t>
  </si>
  <si>
    <t>พื้นที่</t>
  </si>
  <si>
    <t>บ้าน</t>
  </si>
  <si>
    <t>หมู่</t>
  </si>
  <si>
    <t>ตำบล</t>
  </si>
  <si>
    <t>อำเภอ</t>
  </si>
  <si>
    <t>หน่วย</t>
  </si>
  <si>
    <t>ดำเนินการ</t>
  </si>
  <si>
    <t>ฝ่าย / กอง</t>
  </si>
  <si>
    <t>งบประมาณ  2548</t>
  </si>
  <si>
    <t>พ.ศ.  2547</t>
  </si>
  <si>
    <t>พ.ศ.  2548</t>
  </si>
  <si>
    <t>งบประมาณ  2549</t>
  </si>
  <si>
    <t>หมายเหตุ</t>
  </si>
  <si>
    <t>โครงการปรับปรุงซ่อมแซมถนนบางจุดที่</t>
  </si>
  <si>
    <t>ชำรุดเสียหาย</t>
  </si>
  <si>
    <t>ต.ค</t>
  </si>
  <si>
    <t>พ.ย</t>
  </si>
  <si>
    <t>ธ.ค</t>
  </si>
  <si>
    <t>ม.ค</t>
  </si>
  <si>
    <t>ก.พ</t>
  </si>
  <si>
    <t>มี.ค</t>
  </si>
  <si>
    <t>เม.ย</t>
  </si>
  <si>
    <t>พ.ค</t>
  </si>
  <si>
    <t>มิ.ย</t>
  </si>
  <si>
    <t>ก.ค</t>
  </si>
  <si>
    <t>ส.ค</t>
  </si>
  <si>
    <t>ก.ย</t>
  </si>
  <si>
    <t>ปรับปรุงซ่อมแซมถนนบางจุดที่ชำรุดเสียหาย</t>
  </si>
  <si>
    <t>กุดจิก</t>
  </si>
  <si>
    <t>สูงเนิน</t>
  </si>
  <si>
    <t>ส่วนโยธา</t>
  </si>
  <si>
    <t xml:space="preserve">โครงการก่อสร้างถนน  คสล.  </t>
  </si>
  <si>
    <t>ยาว  100  เมตร  หนาเฉลี่ย  0.10  พร้อมป้าย</t>
  </si>
  <si>
    <t>โครงการ  งบประมาณ  105,000  บาท</t>
  </si>
  <si>
    <t>โนนตะโก</t>
  </si>
  <si>
    <t>โครงการวางท่อระบายน้ำ</t>
  </si>
  <si>
    <t>ก่อสร้างถนน  คสล.   ขนาดกว้าง  3  เมตร</t>
  </si>
  <si>
    <t xml:space="preserve">วางท่อระบายน้ำ  ขนาด          0.40  เมตร </t>
  </si>
  <si>
    <t>ยาว   165  เมตร  งบประมาณ  95,490  บาท</t>
  </si>
  <si>
    <t>สลักใด</t>
  </si>
  <si>
    <t>โครงการขุดลอกคลองส่งน้ำ</t>
  </si>
  <si>
    <t>ขุดลอกคลองส่งน้ำ(คลองวัว)ขนาดกว้าง 3 เมตร</t>
  </si>
  <si>
    <t>ยาว  3,500  เมตร  พร้อมป้ายโครงการ</t>
  </si>
  <si>
    <t>งบประมาณ  170,800  บาท</t>
  </si>
  <si>
    <t xml:space="preserve">     วัตถุประสงค์ของยุทธศาสตร์</t>
  </si>
  <si>
    <t>2.  ภายใต้ยุทธศาสตร์ด้านเศรษฐกิจ</t>
  </si>
  <si>
    <t xml:space="preserve">      แนวทางการพัฒนา</t>
  </si>
  <si>
    <t>1.  ก่อสร้างและปรับปรุง  บำรุงถนน  สะพาน  ทางเท้า  และท่อระบายน้ำ</t>
  </si>
  <si>
    <t>2.  การพัฒนาแหล่งน้ำอุปโภค / บริโภค</t>
  </si>
  <si>
    <t xml:space="preserve">     แนวทางการพัฒนา</t>
  </si>
  <si>
    <t>1.  ส่งเสริมและเพิ่มทักษะอาชีพเกษตรพอเพียงของครัวเรือนและกลุ่มอาชีพ</t>
  </si>
  <si>
    <t>โครงการจัดตั้งกองทุนหมุนเวียนในการ</t>
  </si>
  <si>
    <t>ประกอบอาชีพ</t>
  </si>
  <si>
    <t>จัดตั้งกองทุนหมุนเวียนในการประกอบอาชีพ</t>
  </si>
  <si>
    <t>ให้แก่ประชาชน  กลุ่มอาชีพ  งบประมาณ</t>
  </si>
  <si>
    <t>สำนักปลัด</t>
  </si>
  <si>
    <t>1.  การพัฒนาด้านคุณธรรม  จริยธรรม  และวัฒนธรรมประเพณีท้องถิ่น</t>
  </si>
  <si>
    <t>2.  การพัฒนาและส่งเสริมการศึกษา</t>
  </si>
  <si>
    <t>3.  การพัฒนาส่งเสริมสุขภาพและอนามัย</t>
  </si>
  <si>
    <t>4.  การพัฒนาและส่งเสริมด้านสวัสดิการของชุมชน</t>
  </si>
  <si>
    <t>5.  การพัฒนาด้านการกีฬา  และนันทนาการ</t>
  </si>
  <si>
    <t>โครงการสงเคราะห์คนชรา  ผู้พิการ  และ</t>
  </si>
  <si>
    <t>ผู้ด้อยโอกาส</t>
  </si>
  <si>
    <t>สนับสนุนเบี้ยยังชีพ  เครื่องอุปโภค บริโภค  แก่</t>
  </si>
  <si>
    <t>คนชรา  ผู้พิการ  และผู้ด้อยโอกาส  งบประมาณ</t>
  </si>
  <si>
    <t>50,000  บาท</t>
  </si>
  <si>
    <t>โครงการเงินทุนเพื่อการศึกษาแก่เด็กนักเรียน</t>
  </si>
  <si>
    <t>เงินทุนเพื่อการศึกษาแก่เด็กนักเรียน  เพื่อช่วย</t>
  </si>
  <si>
    <t>เหลือผู้ปกครองของเด็กนักเรียนที่ขาดแคลน</t>
  </si>
  <si>
    <t>รายได้น้อย  งบประมาณ  100,000  บาท</t>
  </si>
  <si>
    <t>2  โรงเรียน</t>
  </si>
  <si>
    <t>โครงการจัดนิทรรศการ  งานประเพณี</t>
  </si>
  <si>
    <t>วัฒนธรรม  งานรัฐพิธี  งานพิธีทางศาสนา</t>
  </si>
  <si>
    <t>ประกวดแข่งขัน</t>
  </si>
  <si>
    <t>จัดนิทรรศการ  งานประเพณี  และวัฒนธรรม</t>
  </si>
  <si>
    <t>งานรัฐพิธีทางศาสนา  ประกวดแข่งขัน</t>
  </si>
  <si>
    <t>โครงการจัดการแข่งขันกีฬาประชาชน</t>
  </si>
  <si>
    <t>ดำเนินการจัดการแข่งขันกีฬาประชาชนภายใน</t>
  </si>
  <si>
    <t>งบประมาณ  30,000  บาท</t>
  </si>
  <si>
    <t>ตำบล  งบประมาณ  45,000  บาท</t>
  </si>
  <si>
    <t>โครงการ  อบต. คัพ  ปี  2548</t>
  </si>
  <si>
    <t>เงินอุดหนุนสนับสนุนการดำเนินการจัดการ</t>
  </si>
  <si>
    <t>แข่งขันกีฬา  อบต.  งบประมาณ  15,000  บาท</t>
  </si>
  <si>
    <t>โครงการจัดซื้อวัสดุวิทยาศาสตร์ในการ</t>
  </si>
  <si>
    <t>ป้องกันโรคพิษสุนัขบ้า</t>
  </si>
  <si>
    <t>ซื้อวัสดุวิยาศาสตร์ในการป้องกันโรคไข้เลือดออก</t>
  </si>
  <si>
    <t>ป้องกันโรคไข้เลือดออก  และวัคซีน</t>
  </si>
  <si>
    <t>และวัคซีนป้องกันโรคพิษสุนัขบ้า  งบประมาณ</t>
  </si>
  <si>
    <t>สธ.</t>
  </si>
  <si>
    <t>3.  ภายใต้ยุทธศาสตร์ด้านคุณภาพชีวิต</t>
  </si>
  <si>
    <t>4.  ภายใต้ยุทธศาสตร์ด้านการบริหารจัดการบ้านเมืองน่าอยู่</t>
  </si>
  <si>
    <t>1.  ส่งเสริมการมีส่วนร่วมของประชาชนและองค์กรทุกภาคส่วน</t>
  </si>
  <si>
    <t>โครงการ  อบต.  พบประชาชน</t>
  </si>
  <si>
    <t>จัดหน่วยบริการประชาชนในเขตพื้นที่  เพื่อ</t>
  </si>
  <si>
    <t>ส่งเสริมให้ประชาชนได้รับข้อมูลข่าวสาร</t>
  </si>
  <si>
    <t>การบริการ  และการมีส่วนร่วมในการพัฒนา</t>
  </si>
  <si>
    <t>ท้องถิ่น  งบประมาณ  11,000  บาท</t>
  </si>
  <si>
    <t>ส่วนการศึกษา</t>
  </si>
  <si>
    <t>1.  การถ่ายโอนภารกิจการจัดการศึกษา</t>
  </si>
  <si>
    <t>2.  ส่งเสริมมาตรการป้องกัน  เฝ้าระวังปัญหาด้านยาเสพติดและการรักษาสภาพชุมชนให้เข้มแข็งอย่างยั่งยืน</t>
  </si>
  <si>
    <t>3.  ส่งเสริมระบบความปลอดภัยในชีวิตและทรัพย์สิน  ลดอุบัติเหตุ  อุบัติภัย  อาชญากรรมและการบรรเทาสาธารณภัย</t>
  </si>
  <si>
    <t>โครงการจัดซื้อวัสดุเคมี  น้ำยาดับเพลิง</t>
  </si>
  <si>
    <t>จัดหาวัสดุครุภัณฑ์  วัสดุเคมี  น้ำยาดับเพลิง</t>
  </si>
  <si>
    <t>สำหรับเปลี่ยนแทนของเดิมที่ชำรุด  งบประมาณ</t>
  </si>
  <si>
    <t>โครงการป้องกันและแก้ไขปัญหายาเสพติด</t>
  </si>
  <si>
    <t>เงินอุดหนุนอำเภอสูงเนิน  สถานีตำรวจอำเภอ</t>
  </si>
  <si>
    <t>สูงเนิน  ในการป้องกันและแก้ไขปัญหายาเสพติด</t>
  </si>
  <si>
    <t>ตามนโยบายรัฐบาล  งบประมาณ  10,000  บาท</t>
  </si>
  <si>
    <t>ร.ร</t>
  </si>
  <si>
    <t>โครงการอาหารกลางวันเด็กนักเรียน</t>
  </si>
  <si>
    <t xml:space="preserve">ค่าอาหารกลางวันสำหรับเด็กอนุบาล  3  ขวบ  </t>
  </si>
  <si>
    <t xml:space="preserve">จำนวน  200  วัน  วันละ  6  บาท  </t>
  </si>
  <si>
    <t>งบประมาณ  48,000  บาท</t>
  </si>
  <si>
    <t>โครงการอาหารเสริม (นม)</t>
  </si>
  <si>
    <t>ค่าอาหารเสริม (นม)  สำหรับเด็กอนุบาล  3  ขวบ</t>
  </si>
  <si>
    <t>จำนวน  230  วัน  วันละ  5  บาท</t>
  </si>
  <si>
    <t>งบประมาณ  46,000  บาท</t>
  </si>
  <si>
    <t>คมนาคมขนส่ง ด้านความสงบเรียบร้อย และความสงบสุขของประชาชนและด้านเศรษฐกิจ</t>
  </si>
  <si>
    <t>เพื่อก่อสร้างและซ่อมบำรุงโครงสร้างพื้นฐานในเขตองค์การบริหารส่วนตำบลให้มีความสะดวกและมาตรฐาน เพื่อสนับสนุนยุทธศาสตร์ด้านอื่น ๆ ให้ประสบความสำเร็จ โดยเฉพาะอย่างยิ่ง ด้าน</t>
  </si>
  <si>
    <t>เพื่อสนับสนุนเสริมสร้างความเข้มแข็งของชุมชนทางเศรษฐกิจระดับบุคคล ครอบครัวและชุมชนท้องถิ่น โดยเฉพาะผลิตผลทางการเกษตรอินทรีย์และการแปรรูปสินค้าทางการเกษตร ให้มีความสามารถ</t>
  </si>
  <si>
    <t>สร้างความสามารถในการแข่งขันทางเศรษฐกิจและแก้ไขปัญหาความยากจนของจังหวัดนครราชสีมา</t>
  </si>
  <si>
    <t>และทักษะในการพัฒนาฝีมือในการผลิตเพิ่มมูลค่าของสินค้าและสามารถขยายการตลาดไปสู่ตลาดกลาง ซึ่งเป็นไปตามยุทธศาสตร์การพัฒนาเกษตรอินทรีย์ และการแปรรูปสินค้าเกษตร และยุทธศาสาตร์</t>
  </si>
  <si>
    <t>เพื่อเสริมสร้างทักษะของคนภายในชุมชนทั้งทางด้านจิตใจ ด้านการศึกษา ด้านสุขภาพอนามัย ด้านสวัสดิการและสังคม ด้านกีฬา  ให้มีคุณภาพและพึ่งพาตนเองได้ ซึ่งเป็นไปตามแนวทางแผนพัฒนา</t>
  </si>
  <si>
    <t xml:space="preserve">เศรษฐกิจและสังคมแห่งชาติฉบับที่ 9 (พ.ศ. 2545 – 2549) </t>
  </si>
  <si>
    <t>เพื่อสนับสนุนประชาชนทุกภาคส่วนให้มีส่วนร่วมในการพัฒนาและตรวจสอบการทำงานของภาครัฐและให้บรรจุแนวทางการดำเนินงานของจังหวัดนครราชสีมาตามยุทธศาสตร์การบริหารราชการ</t>
  </si>
  <si>
    <t>ให้เป็นไปตามหลักการบริหารจัดการบ้านเมืองที่ดี</t>
  </si>
  <si>
    <t>เพื่อปฏิบัติงานหรือดำเนินการตามภารกิจที่ได้รับการถ่ายโอนในการจัดระบบบริการสาธารณะระหว่างรัฐกับองค์กรปกครองส่วนท้องถิ่น ตามแผนการกระจายอำนาจให้แก่องค์กรปกครองส่วนท้องถิ่น</t>
  </si>
  <si>
    <t>และปฏิบัติงานตามแนวทางนโยบายของรัฐบาล</t>
  </si>
  <si>
    <t>5.  ภายใต้ยุทธศาสตร์ด้านแผนการกระจายอำนาจให้แก่องค์กรปกครองส่วนท้องถิ่นและแนวนโยบายรัฐบาล</t>
  </si>
  <si>
    <t>โครงการงานประเพณี และรัฐพิธี</t>
  </si>
  <si>
    <t xml:space="preserve">เงินอุดหนุนอำเภอสูงเนินในงานพิธี  และรัฐพิธี  </t>
  </si>
  <si>
    <t>2 ช่วง</t>
  </si>
  <si>
    <t>ภายในพื้นที่  งบประมาณ  20,000  บาท</t>
  </si>
  <si>
    <t>เบิกตัดปี</t>
  </si>
  <si>
    <t>งบประมาณ</t>
  </si>
  <si>
    <t>ปี 2547</t>
  </si>
  <si>
    <t>โครงการขุดลอกคลอง(คลองวัว)</t>
  </si>
  <si>
    <t>ขุดลอกคลองส่งน้ำ(คลองวัว)ขนาดกว้าง 6 เมตร</t>
  </si>
  <si>
    <t>ยาว 1,200 เมตร ลึก 1.5 เมตรพร้อมป้ายโครงการ</t>
  </si>
  <si>
    <t>งบประมาณ  80,000  บาท</t>
  </si>
  <si>
    <t>256,656  บาท</t>
  </si>
  <si>
    <t>พ.ศ.  2549</t>
  </si>
  <si>
    <t>งบประมาณ  2550</t>
  </si>
  <si>
    <t>2.  ก่อสร้างขยายเขตไฟฟ้าและไฟฟ้าสาธารณะ</t>
  </si>
  <si>
    <t>4.  บริการสาธารณะที่ประชาชนพึงได้รับ</t>
  </si>
  <si>
    <t>1.  ส่งเสริมศักยภาพและขีดความสามารถในการเพิ่มผลผลิตทางการเกษตรอินทรีย์และการแปรรูปสินค้าทางการเกษตร</t>
  </si>
  <si>
    <t>2.  เสริมสร้างและเพิ่มทักษะอาชีพของครัวเรือนและกลุ่มอาชีพ</t>
  </si>
  <si>
    <t>3.  สร้างความตระหนักแก่ผู้ประกอบการและผู้บริโภค</t>
  </si>
  <si>
    <t>6.  ภายใต้ยุทธศาสตร์ด้านแผนการกระจายอำนาจให้แก่องค์กรปกครองส่วนท้องถิ่นและแนวนโยบายรัฐบาล</t>
  </si>
  <si>
    <t>เพื่อพัฒนาระบบการจัดการสิ่งแวดล้อมอันพึงปรารถนาร่วมกันไม่ให้มีปัญหาภายในชุมชนซึ่งเป็นไปตามแนวทางยุทธศาสตร์พัฒนาจังหวัด</t>
  </si>
  <si>
    <t>1.  สร้างจิตสำนึกและความตระหนักในการจัดการทรัพยากรน้ำและสิ่งแวดล้อม</t>
  </si>
  <si>
    <t>2.  สร้างจิตสำนึกและความตระหนักของผู้ประกอบการและผู้บริโภค</t>
  </si>
  <si>
    <t>3.  การบริหารจัดการและรณรงค์กำจัดขยะมูลฝอย</t>
  </si>
  <si>
    <t>5.  ภายใต้ยุทธศาสตร์ด้านการบริหารจัดการบ้านเมืองที่ดี</t>
  </si>
  <si>
    <t>1.  ส่งเสริมการมีส่วนร่วมของประชาชนและองค์กรทุกภาคส่วนในการพัฒนาทางการเมืองและสังคม</t>
  </si>
  <si>
    <t>2.  ส่งเสริมการเพิ่มศักยภาพของบุคลากรและองค์กรให้มีขีดความสามารถในการพัฒนา</t>
  </si>
  <si>
    <t>3.  ส่งเสริมการพัฒนาระบบการบริการประชาชนตามมาตรฐานสากล  (PSO)</t>
  </si>
  <si>
    <t>4.  การพัฒนาและจัดระเบียบของชุมชนและสังคม</t>
  </si>
  <si>
    <t>3.  ส่งเสริมการมีสุขภาพอนามัยที่ดีของมารดาและทารก</t>
  </si>
  <si>
    <t>4.  ส่งเสริมระบบความปลอดภัยในชีวิตและทรัพย์สิน  ลดอุบัติเหตุ  อุบัติภัย  อาชญากรรมและการบรรเทาสาธารณภัย</t>
  </si>
  <si>
    <t>5.  สร้างโอกาสการเข้าถึงบริการสาธารณสุข</t>
  </si>
  <si>
    <t>6.  ส่งเสริมและสนับสนุนแนวนโยบายของรัฐบาลและยุทธศาสตร์การพัฒนาจังหวัด</t>
  </si>
  <si>
    <t>แผนการดำเนินงานประจำปีงบประมาณ  พ.ศ. 2549</t>
  </si>
  <si>
    <t xml:space="preserve">ชำรุดเสียหาย  </t>
  </si>
  <si>
    <t>ซ่อมแซมถนนบางจุดที่ชำรุดเสียหาย ภายใน</t>
  </si>
  <si>
    <t>เต็มพื้นที่ตำบลกุดจิก</t>
  </si>
  <si>
    <t>-</t>
  </si>
  <si>
    <t>โครงการสงเคราะห์คนชรา  ผู้พิการ และ</t>
  </si>
  <si>
    <t xml:space="preserve">เบี้ยยังชีพคนชรา  ผู้พิการและผู้ด้อยโอกาส </t>
  </si>
  <si>
    <t xml:space="preserve"> หรือ ค่าเครื่องอุปโภค/บริโภค คนชรา  ผู้พิการ</t>
  </si>
  <si>
    <t xml:space="preserve">และผู้ด้อยโอกาส  ฯลฯ  งบประมาณ  </t>
  </si>
  <si>
    <t>50,000.-  บาท</t>
  </si>
  <si>
    <t>พื้นที่ตำบลกุดจิก งบประมาณ  50,000.-  บาท</t>
  </si>
  <si>
    <t>โครงการป้องกันและบรรเทาสาธารณภัย</t>
  </si>
  <si>
    <t>จัดซื้อวัสดุเคมีน้ำยาดับเพลิง  งบประมาณ</t>
  </si>
  <si>
    <t>40,000.-  บาท</t>
  </si>
  <si>
    <t>โครงการป้องกันและควบคุมโรคติดต่อ</t>
  </si>
  <si>
    <t>จัดซื้อวัสดุวิทยาศาสตร์ในการป้องกันโรค</t>
  </si>
  <si>
    <t>โครงการกองทุนช่วยเหลือผู้ติดเชื้อ  HIV</t>
  </si>
  <si>
    <t>อุดหนุนอำเภอสูงเนินตามโครงการกองทุน</t>
  </si>
  <si>
    <t>ช่วยเหลือผู้ติดเชื้อ HIV  งบประมาณ  5,000.-</t>
  </si>
  <si>
    <t>บาท</t>
  </si>
  <si>
    <t>ตามนโยบายรัฐบาล</t>
  </si>
  <si>
    <t>แก้ไขปัญหายาเสพติดตามนโยบายรัฐบาล</t>
  </si>
  <si>
    <t>งบประมาณ  10,000.-  บาท</t>
  </si>
  <si>
    <t>ไข้เลือดออก  เครื่องพ่นหมอกควัน  และค่า</t>
  </si>
  <si>
    <t xml:space="preserve">วัคซีนป้องกันโรคพิษสุนัขบ้า  งบประมาณ </t>
  </si>
  <si>
    <t xml:space="preserve"> 125,000.-  บาท</t>
  </si>
  <si>
    <t>โครงการเงินทุนเพื่อการศึกษาเด็กนักเรียน</t>
  </si>
  <si>
    <t>สนันสนุนเงินทุนเพื่อการศึกษาเด็กนักเรียน</t>
  </si>
  <si>
    <t>งบประมาณ  20,000.-  บาท</t>
  </si>
  <si>
    <t>อุดหนุนสถานีตำรวจตามโครงการป้องกันและ</t>
  </si>
  <si>
    <t>โครงการจัดนิทรรศการ  งานประเพณี  และ</t>
  </si>
  <si>
    <t>วัฒนธรรม  งานรัฐพิธี  ทางศาสนาประกวด</t>
  </si>
  <si>
    <t>แข่งขัน</t>
  </si>
  <si>
    <t>จัดจัดนิทรรศการ  งานประเพณี  และ</t>
  </si>
  <si>
    <t>แข่งขัน  งบประมาณ  60,000.-  บาท</t>
  </si>
  <si>
    <t>โครงการสนับสนุนการแข่งขันกีฬาประชาชน</t>
  </si>
  <si>
    <t>ภายในตำบลกุดจิก</t>
  </si>
  <si>
    <t>สนับสนุนการแข่งขันกีฬาประชาชน  และการ</t>
  </si>
  <si>
    <t>จัดส่งนักกีฬาไปแข่งขันในที่ต่างๆ งบประมาณ</t>
  </si>
  <si>
    <t>30,000.-  บาท</t>
  </si>
  <si>
    <t>ศูนย์พัฒนาเด็กเล็ก</t>
  </si>
  <si>
    <t>โครงการอาหารกลางวัน</t>
  </si>
  <si>
    <t>ค่าอาหารกลางวันสำหรับเด็กอนุบาล 3 ขวบ</t>
  </si>
  <si>
    <t>จำนวน  200 วันๆละ10.-บาท/คน งบประมาณ</t>
  </si>
  <si>
    <t>72,000.-  บาท</t>
  </si>
  <si>
    <t>ค่าอาหารเสริม (นม)สำหรับเด็กอนุบาล 3 ขวบ</t>
  </si>
  <si>
    <t xml:space="preserve">รวมจำนวน  230 วันๆ ละ  6.-บาท  </t>
  </si>
  <si>
    <t>งบประมาณ  49,700.-  บาท</t>
  </si>
  <si>
    <t>โครงการงานประเพณี  และรัฐพิธี</t>
  </si>
  <si>
    <t>อุดหนุนงานประเพณีกินเข่าค่ำและอื่นๆ</t>
  </si>
  <si>
    <t>งบประมาณ  30,000.-  บาท</t>
  </si>
  <si>
    <t>เทศบาลสูงเนิน</t>
  </si>
  <si>
    <t>โครงการ  อบต.คัพ ปี 2549</t>
  </si>
  <si>
    <t>สนับสนุนการจัดการแข่งขันกีฬา  อบต.คัพ</t>
  </si>
  <si>
    <t>ประจำปี 2549  งบประมาณ  15,000.-  บาท</t>
  </si>
  <si>
    <t>4.  ภายใต้ยุทธศาสตร์ด้านการพัฒนาสิ่งแวดล้อม</t>
  </si>
  <si>
    <t>ดำเนินการจัด กิจกรรม อบต.พบประชาชน</t>
  </si>
  <si>
    <t>งบประมาณ  11,000.-  บาท</t>
  </si>
  <si>
    <t>โครงการฝึกอบรมเพื่อเพิ่มประสิทธิภาพ</t>
  </si>
  <si>
    <t>ผู้บริหาร</t>
  </si>
  <si>
    <t>อุดหนุนอำเภอสุงเนิน</t>
  </si>
  <si>
    <t>งบประมาณ  5,000.-  บาท</t>
  </si>
  <si>
    <t>สมาชิกองค์การบริหารส่วนตำบลและคณะ</t>
  </si>
  <si>
    <t>3.  การพัฒนาแหล่งน้ำอุปโภค / บริโภค</t>
  </si>
  <si>
    <t>โครงการส่งเสริมให้ประชาชนและองค์กร</t>
  </si>
  <si>
    <t>เข้ามามีบทบาทและมีส่วนร่วมในการพัฒนา</t>
  </si>
  <si>
    <t>ท้องถิ่น</t>
  </si>
  <si>
    <t>บัญชีสรุปโครงการ / กิจกรรม</t>
  </si>
  <si>
    <t>แผนการดำเนินงานประจำปีงบประมาณ  2549</t>
  </si>
  <si>
    <t>องค์การบริหารส่วนตำบลกุดจิก</t>
  </si>
  <si>
    <t>ยุทธศาสตร์ / แนวทาง</t>
  </si>
  <si>
    <t>จำนวนโครงการที่ดำเนินการ</t>
  </si>
  <si>
    <t>คิดเป็นร้อยละของ</t>
  </si>
  <si>
    <t>โครงการทั้งหมด</t>
  </si>
  <si>
    <t>จำนวนงบประมาณ</t>
  </si>
  <si>
    <t>ร้อยละของงบประมาณ</t>
  </si>
  <si>
    <t>หน่วยดำเนินการ</t>
  </si>
  <si>
    <t>1.  ยุทธศาสตร์ด้านโครงสร้างพื้นฐาน</t>
  </si>
  <si>
    <t xml:space="preserve">    1.1.  แนวทางก่อสร้างและปรับปรุง บำรุงรักษาถนน สะพาน ทางเท้า  และ</t>
  </si>
  <si>
    <t xml:space="preserve">            ท่อระบายน้ำ</t>
  </si>
  <si>
    <t xml:space="preserve">    1.2.  แนวทางก่อสร้างขยายเขตไฟฟ้าและไฟฟ้าสาธารณะ</t>
  </si>
  <si>
    <t xml:space="preserve">    1.3.  แนวทางการพัฒนาแหล่งน้ำอุปโภค / บริโภค</t>
  </si>
  <si>
    <t xml:space="preserve">    1.4.  แนวทางบริการสาธารณะที่ประชาชนพึงได้รับ</t>
  </si>
  <si>
    <t>รวม</t>
  </si>
  <si>
    <t>2.  ยุทธศาสตร์ด้านเศรษฐกิจ</t>
  </si>
  <si>
    <t xml:space="preserve">    2.1.  แนวทางส่งเสริมศักยภาพและขีดความสามารถในการเพิ่มผลผลิตทาง</t>
  </si>
  <si>
    <t xml:space="preserve">            การเกษตรอินทรีย์และการแปรรูปสินค้าทางการเกษตร</t>
  </si>
  <si>
    <t xml:space="preserve">    2.2.  แนวทางเสริมสร้างและเพิ่มทักษะอาชีพของครัวเรือนและกลุ่มอาชีพ</t>
  </si>
  <si>
    <t xml:space="preserve">    2.3.  แนวทางสร้างความตระหนักแก่ผู้ประกอบการและผู้บริโภค</t>
  </si>
  <si>
    <t>3.  ยุทธศาสตร์ด้านคุณภาพชีวิต</t>
  </si>
  <si>
    <t xml:space="preserve">    3.1.  แนวทางการพัฒนาด้านคุณธรรม  จริยธรรม  และวัฒนธรรมประเพณี</t>
  </si>
  <si>
    <t xml:space="preserve">            ท้องถิ่น</t>
  </si>
  <si>
    <t xml:space="preserve">    3.2.  แนวทางการพัฒนาและส่งเสริมการศึกษา</t>
  </si>
  <si>
    <t xml:space="preserve">    3.3.  แนวทางการพัฒนาส่งเสริมสุขภาพและอนามัย</t>
  </si>
  <si>
    <t xml:space="preserve">    3.4.  แนวทางการพัฒนาและส่งเสริมด้านสวัสดิการของชุมชน</t>
  </si>
  <si>
    <t xml:space="preserve">    3.5.  แนวทางการพัฒนาด้านการกีฬา และนันทนาการ</t>
  </si>
  <si>
    <t>บัญชีสรุปโครงการ / กิจกรรม  (ต่อ)</t>
  </si>
  <si>
    <t>4.  ยุทธศาสตร์ด้ารการพัฒนาสิ่งแวดล้อม</t>
  </si>
  <si>
    <t xml:space="preserve">    4.1.  แนวทางการสร้างจิตสำนึกและความตระหนักในการจัดการทรัพยากร</t>
  </si>
  <si>
    <t xml:space="preserve">            น้ำและสิ่งแวดล้อม</t>
  </si>
  <si>
    <t xml:space="preserve">    4.2.  แนวทางสร้างจิตสำนึกและความตระหนักของผู้ประกอบการและ</t>
  </si>
  <si>
    <t xml:space="preserve">            ผู้บริโภค</t>
  </si>
  <si>
    <t xml:space="preserve">    4.3.  แนวทางการบริหารจัดการและรณรงค์กำจัดขยะมูลฝอย</t>
  </si>
  <si>
    <t>5.  ยุทธศาสตร์ด้านการบริหารจัดการบ้านเมืองที่ดี</t>
  </si>
  <si>
    <t xml:space="preserve">    5.1.  แนวทางส่งเสริมการมีส่วนร่วมของประชาชนและองค์กรทุกภาคส่วน</t>
  </si>
  <si>
    <t xml:space="preserve">            ในการพัฒนาทางการเมือง</t>
  </si>
  <si>
    <t xml:space="preserve">    5.2.  แนวทางส่งเสริมการเพิ่มศักยภาพของบุคลากรและองค์กรให้มีขีด</t>
  </si>
  <si>
    <t xml:space="preserve">            ความสามารถในการพัฒนา</t>
  </si>
  <si>
    <t xml:space="preserve">    5.3.  แนวทางส่งเสริมการพัฒนาระบบการบริการประชาชนตามมาตรฐาน</t>
  </si>
  <si>
    <t xml:space="preserve">            สากล</t>
  </si>
  <si>
    <t xml:space="preserve">    5.4.  แนวทางการพัฒนาการจัดระเบียบของชุมชนและสังคม</t>
  </si>
  <si>
    <t>6.  ยุทธศาสตร์ด้านแผนการกระจายอำนาจให้แก่องค์กรปกครองส่วนท้องถิ่น</t>
  </si>
  <si>
    <t xml:space="preserve">     และแนวนโยบายของรัฐบาล</t>
  </si>
  <si>
    <t xml:space="preserve">    6.1.  แนวทางการถ่ายโอนภารกิจการจัดการศึกษา</t>
  </si>
  <si>
    <t xml:space="preserve">    6.2.  แนวทางส่งเสริมมาตรการป้องกัน เฝ้าระวังปัญหาด้านยาเสพติดและ</t>
  </si>
  <si>
    <t xml:space="preserve">            การรักษาสภาพชุมชนให้เข้มแข็งอย่างยั่งยืน</t>
  </si>
  <si>
    <t xml:space="preserve">    6.3.  แนวทางส่งเสริมการมีสุขภาพอนามัยที่ดีของมารดาและทารก</t>
  </si>
  <si>
    <t xml:space="preserve">            อุบัติภัย  อาชญากรรมและการบรรเทาสาธารณภัย</t>
  </si>
  <si>
    <t xml:space="preserve">    6.5.  แนวทางสร้างโอกาสการเข้าถึงบริการสาธารณสุข</t>
  </si>
  <si>
    <t xml:space="preserve">    6.6.  แนวทางส่งเสริมและสนับสนุนแนวนโยบายของรัฐบาล  และ</t>
  </si>
  <si>
    <t xml:space="preserve">            ยุทธศาสตร์การพัฒนาจังหวัด</t>
  </si>
  <si>
    <t>รวมทั้งสิ้น</t>
  </si>
  <si>
    <t xml:space="preserve">    6.4.  แนวทางส่งเสริมระบบความปลอดภัยในชีวิตและทรัพย์สินลดอุบัติเหตุ</t>
  </si>
  <si>
    <t>(บาท)</t>
  </si>
  <si>
    <t>สำนักปลัด/ส่วนการศึกษา</t>
  </si>
  <si>
    <t>6.66</t>
  </si>
  <si>
    <t>ปี งบประมาณ  2549</t>
  </si>
  <si>
    <t>ปีงบประมาณ  2550</t>
  </si>
  <si>
    <t>บัญชีโครงการ / กิจกรรม / งบประมาณ</t>
  </si>
  <si>
    <t>โครงการป้องกันและแก้ไขปัญหาตาเสพติด</t>
  </si>
  <si>
    <t>แผนการดำเนินงานประจำปีงบประมาณ  พ.ศ. 2550</t>
  </si>
  <si>
    <t>1.  จัดให้มีการบำรุงรักษาทางบก  ทางน้ำ  และทางระบายน้ำและการปรับปรุงบำรุงรักษาในเขตชุมชนและท้องถิ่น</t>
  </si>
  <si>
    <t>2.  การสาธารณูปโภคและการก่อสร้างอื่นๆ</t>
  </si>
  <si>
    <t>3.  การสร้างและการบำรุงรักษาทางบกและทางน้ำที่เชื่อมต่อระหว่างองค์กรปกครองส่วนท้องถิ่น</t>
  </si>
  <si>
    <t>4.  การจัดการและดูแลสถานีขนส่งทั้งทางบกและทางน้ำ</t>
  </si>
  <si>
    <t>5.  การขนส่งและการวิศวกรรมจราจร</t>
  </si>
  <si>
    <t>6.  การสาธารณูปโภค - สาธารณูปการ</t>
  </si>
  <si>
    <t>7.  การผังเมืองของท้องถิ่นและผังเมืองรวมของจังหวัด</t>
  </si>
  <si>
    <t>พื้นที่ตำบลกุดจิก งบประมาณ  128,000.-  บาท</t>
  </si>
  <si>
    <t>โครงการขยายเขตไฟฟ้าสาธารณะ</t>
  </si>
  <si>
    <t>ขยายเขตไฟฟ้าสาธารณะ  (อุดหนุน)</t>
  </si>
  <si>
    <t>งบประมาณ  250,000  บาท</t>
  </si>
  <si>
    <t>3-6</t>
  </si>
  <si>
    <t>ปี งบประมาณ  2550</t>
  </si>
  <si>
    <t>พ.ศ.  2550</t>
  </si>
  <si>
    <t>โครงการก่อสร้างถนน คสล.ซอยบ้านนายบู่</t>
  </si>
  <si>
    <t>ทะลุถนนดำ</t>
  </si>
  <si>
    <t>ขนาด  4 * 102 * 0.15  ม.  พร้อมทำความสะอาด</t>
  </si>
  <si>
    <t xml:space="preserve">ผิวจราจร  พร้อมป้ายโครงการ  งบประมาณ </t>
  </si>
  <si>
    <t>ขนาด5x 23x1.8 ลบ.ม.พร้อมประตูเหล็กระบายน้ำ</t>
  </si>
  <si>
    <t xml:space="preserve">เพื่อดำเนินการจัดกิจกรรมวันเข้าพรรษา  </t>
  </si>
  <si>
    <t>วันสงกรานต์  วันลอยกระทง</t>
  </si>
  <si>
    <t>ผู้ปกครองกับเด็กนักเรียนการจัดการประชุมผู้ปกครอง</t>
  </si>
  <si>
    <t>ร่วมกับองค์การปกครองงส่วนท้องถิ่นอื่นจัดการ</t>
  </si>
  <si>
    <t>แข่งขันกีฬา อบต.คัพ  1  ครั้ง</t>
  </si>
  <si>
    <t>แผนการดำเนินงานประจำปีงบประมาณ  2553</t>
  </si>
  <si>
    <t xml:space="preserve">    1.1.  ก่อสร้างและปรับปรุงบำรุงถนน สะพาน ทางเท้า ท่อระบายน้ำให้เป็น</t>
  </si>
  <si>
    <t xml:space="preserve">           ไปด้วยความสะดวก</t>
  </si>
  <si>
    <t xml:space="preserve">    1.2.  ก่อสร้างขยายเขตไฟฟ้าและไฟฟ้าสาธารณะ</t>
  </si>
  <si>
    <t xml:space="preserve">    1.3.  ก่อสร้างและขยายเขตการบริการประปา</t>
  </si>
  <si>
    <t xml:space="preserve">    1.4.  บริการสาธารณะที่ประชาชนพึงได้รับอย่างถ้วนหน้า</t>
  </si>
  <si>
    <t>2.  ยุทธศาสตร์การพัฒนาด้านเศรษฐกิจ</t>
  </si>
  <si>
    <t xml:space="preserve">    2.1.  ส่งเสริมศักยภาพและขีดความสามารถในการเพิ่มผลผลิตทางการ</t>
  </si>
  <si>
    <t xml:space="preserve">            เกษตรอินทรีย์และการแปรรูปสินค้าทางการเกษตร ให้เกษตรกรสามารถ</t>
  </si>
  <si>
    <t xml:space="preserve">            เพิ่มรายได้  ลดรายจ่าย</t>
  </si>
  <si>
    <t xml:space="preserve">    2.2.  เสริมสร้างและเพิ่มทักษะอาชีพของครัวเรือนและกลุ่มอาชีพ</t>
  </si>
  <si>
    <t xml:space="preserve">    2.3.  สร้างความตระหนักแก่ผู้ประกอบการและผู้บริโภค</t>
  </si>
  <si>
    <t xml:space="preserve">    2.4.  ส่งเสริมประชาชน/ครัวเรือนในการประกอบอาชีพ  การดำรงชีวิตโดย</t>
  </si>
  <si>
    <t xml:space="preserve">            ยึดหลักปรัชญาเศรษฐกิจพอเพียง</t>
  </si>
  <si>
    <t>3. ยุทธศาสตร์การพัฒนาคุณภาพชีวิต</t>
  </si>
  <si>
    <t xml:space="preserve">    3.1.  การพัฒนาด้านการสังคมสงเคราะห์  สวัสดิการชุมชน</t>
  </si>
  <si>
    <t xml:space="preserve">    3.2.  การพัฒนาด้านคุณธรรม จริยธรรมและวัฒนธรรมประเพณีท้องถิ่น</t>
  </si>
  <si>
    <t xml:space="preserve">    3.3.  การพัฒนาและส่งเสริมการศึกษา</t>
  </si>
  <si>
    <t xml:space="preserve">    3.4.  การพัฒนาส่งเสริมด้านสุขภาพและอนามัย</t>
  </si>
  <si>
    <t xml:space="preserve">    3.5.  การพัฒนาและสิ่งเสริมด้านกีฬาและการนันทนาการ</t>
  </si>
  <si>
    <t xml:space="preserve">    3.6.  การพัฒนาและส่งเสริมการท่องเที่ยว</t>
  </si>
  <si>
    <t>4.  ยุทธศาสตร์การพัฒนาด้านทรัพยากรธรรมชาติและสิ่งแวดล้อม</t>
  </si>
  <si>
    <t xml:space="preserve">    4.1.  สร้างจิตสำนึกและความตระหนักในการจัดการทรัพยากรน้ำและ</t>
  </si>
  <si>
    <t xml:space="preserve">            สิ่งแวดล้อม</t>
  </si>
  <si>
    <t xml:space="preserve">   4.2.  สร้างจิตสำนึกและความตระหนักของผู้ประกอบการและผู้บริโภค.</t>
  </si>
  <si>
    <t xml:space="preserve">   4.3.  การบริหารจัดการระบบบำบัดน้ำเสียและรณรงค์การกำจัดขยะมูลฝอย</t>
  </si>
  <si>
    <t>5.  ยุทธศาสตร์ด้านความมั่นคงปลอดภัยในชีวิตและทรัพย์สิน</t>
  </si>
  <si>
    <t xml:space="preserve">    5.1.  การปองกันและบรรเทาสาธารณภัย  ความมั่นคงปลอดภัยในชีวิตและ</t>
  </si>
  <si>
    <t xml:space="preserve">            ทรัพยสิน  การลดอุบัติเหตุจราจรทางบก</t>
  </si>
  <si>
    <t xml:space="preserve">    5.2.  เสริมสรางความเขมแข็งของชุมชนในดานความมั่นคงและความ</t>
  </si>
  <si>
    <t xml:space="preserve">            ปลอดภัยโดยสงเสริมและสนับสนุนตํารวจบาน  อาสาสมัครป้องกันภัย</t>
  </si>
  <si>
    <t xml:space="preserve">            ฝ่ายพลเรือน (อพปร .)  ใหทํางานอยางมีคุณภาพ</t>
  </si>
  <si>
    <t xml:space="preserve">    5.3.  การรณรงค์และส่งเสริมให้ชุมชนเข้มแข็ง ปลอดอบายมุข</t>
  </si>
  <si>
    <t xml:space="preserve">    5.4.  การป้องกันและแก้ไขปัญหายาเสพติด</t>
  </si>
  <si>
    <t xml:space="preserve">    5.5.  การส่งเสริมประชาธิปไตย  ความเสมอภาค  และสิทธิเสรีภาพ</t>
  </si>
  <si>
    <t xml:space="preserve">            ของประชาชน</t>
  </si>
  <si>
    <t>6.  ยุทธศาสตร์การบริหารจัดการบ้านเมืองที่ดี</t>
  </si>
  <si>
    <t xml:space="preserve">    6.1.  สนับสนุนการดำเนินงานตามนโยบายภาครัฐและส่วนราชการอื่นๆ  </t>
  </si>
  <si>
    <t xml:space="preserve">            ที่เกี่ยวข้อง  ในการดำเนินงานด้านต่างๆ  </t>
  </si>
  <si>
    <t xml:space="preserve">    6.2.  ส่งเสริมการมีส่วนร่วมของประชาชนและองค์กรทุกภาคส่วนในการ</t>
  </si>
  <si>
    <t xml:space="preserve">            พัฒนาทางการเมืองและสังคม</t>
  </si>
  <si>
    <t xml:space="preserve">    6.3.  ส่งเสริมและพัฒนาเทคโนโลยี  เพิ่มศักยภาพของบุคลากรและองค์กร</t>
  </si>
  <si>
    <t xml:space="preserve">            ให้มีขีดความสามารถในการพัฒนา</t>
  </si>
  <si>
    <t xml:space="preserve">    6.4.  ส่งเสริมการพัฒนาระบบการบริการประชาชนตามมาตรฐานสากล</t>
  </si>
  <si>
    <t xml:space="preserve">    6.5.  การพัฒนาและจัดระเบียบของชุมชนและสังคม</t>
  </si>
  <si>
    <t>174,000   บาท</t>
  </si>
  <si>
    <t>ขาม</t>
  </si>
  <si>
    <t>โครงการก่อสร้างถนนคสล.ซอยบ้านนางหวัง</t>
  </si>
  <si>
    <t>ขนาด 3 * 118 * 0.01  ม.  พร้อมทำความสะอาด</t>
  </si>
  <si>
    <t>ผิวจราจร  พร้อมป้ายโครงการ  งบประมาณ</t>
  </si>
  <si>
    <t>117,000   บาท</t>
  </si>
  <si>
    <t>โครงการก่อสร้างถนนคสล.ซอยบ้านนางย่อม</t>
  </si>
  <si>
    <t>ขนาด 5 * 150 * 0.15  ม.  พร้อมทำความสะอาด</t>
  </si>
  <si>
    <t>289,000   บาท</t>
  </si>
  <si>
    <t>โครงการก่อสร้างถนนคสล.ซอยบ้าน</t>
  </si>
  <si>
    <t>นางสงวน  ว่องไว</t>
  </si>
  <si>
    <t>ขนาด 3 * 268 * 0.15  ม.  พร้อมทำความสะอาด</t>
  </si>
  <si>
    <t>318,000   บาท</t>
  </si>
  <si>
    <t>โครงการก่อสร้างถนนคสล.ซอยวังจาน</t>
  </si>
  <si>
    <t>ขนาด 3 * 120 * 0.15  ม.  พร้อมทำความสะอาด</t>
  </si>
  <si>
    <t>162,000   บาท</t>
  </si>
  <si>
    <t>โครงการก่อสร้างสะพานทางข้าม</t>
  </si>
  <si>
    <t>(รถจักรยานยนต์และรถเกษตรกรรม) คสล.</t>
  </si>
  <si>
    <t>ขนาด 3 * 1,000  ม.  พร้อมเกรดเกลี่ยทับแน่น</t>
  </si>
  <si>
    <t>งบประมาณ  60,000   บาท</t>
  </si>
  <si>
    <t>โครงการปรับปรุงถนนเลียบคลองส่งน้ำ</t>
  </si>
  <si>
    <t>ขนาด 2 * 14  ม.  พร้อมเกรดเกลี่ยทับแน่น</t>
  </si>
  <si>
    <t>งบประมาณ  107,000   บาท</t>
  </si>
  <si>
    <t>โครงการปรับปรุงฝายกั้นน้ำ  (โรงสูบน้ำ)</t>
  </si>
  <si>
    <t>พร้อมสะพานทางข้ามรถจักรยานยน์และรถ</t>
  </si>
  <si>
    <t>เกษตรกรรม  งบประมาณ  148,000   บาท</t>
  </si>
  <si>
    <t>โครงการปรับปรุงระบบเปิด/ปิดน้ำทำนบตะภู่</t>
  </si>
  <si>
    <t>ก่อสร้างช่องเปิด/ปิดน้ำ  จำนวน  2  ช่องความสูง</t>
  </si>
  <si>
    <t>บานปิดน้ำ  1  ม.  พร้อมป้ายประชาสัมพันธ์</t>
  </si>
  <si>
    <t>โครงการ  งบประมาณ  73,000   บาท</t>
  </si>
  <si>
    <t>โครงการก่อสร้างท่อลอดสี่เหลี่ยม</t>
  </si>
  <si>
    <t>(ชนิดบล๊อกคอนเวิร์ด)</t>
  </si>
  <si>
    <t>จำนวน  2  ช่องคู่ขนาดความกว้างช่องท่อ 2.745</t>
  </si>
  <si>
    <t>ยาว  3.90  ม.  สูง  1.50  ม.  พร้อมป้ายโครงการ</t>
  </si>
  <si>
    <t>งบประมาณ  226,000  บาท</t>
  </si>
  <si>
    <t>โครงการก่อสร้างถนน คสล.ไปสระน้ำ</t>
  </si>
  <si>
    <t>ขนาด  3 * 106 * 0.15  ม.  พร้อมทำความสะอาด</t>
  </si>
  <si>
    <t>104,000  บาท</t>
  </si>
  <si>
    <t>2.  ภายใต้ยุทธศาสตร์ด้านการพัฒนาเกษตรอินทรีย์</t>
  </si>
  <si>
    <t>เพื่อสนับสนุนเสริมสร้างความเข้มแข็งของชุมชนทางการเกษตร  โดยเฉพาะผลผลิตทางการเกษตรอินทรีย์และการแปรรูปสินค้าทางการเกษตร  ให้มีความสามารถและทักษะในการพัฒนาฝีมือในการ</t>
  </si>
  <si>
    <t>ผลิตเพิ่มมูลค่าของสินค้าและสามารถขยายการตลาดไปสู่ตลาดกลาง  ซึ่งเป็นไปตามยุทธศาสตร?การพัฒนาเกษตรอินทรีย์  และการแปรรูปสินค้าเกษตร  และยุทธศาสตร์สร้างความสามารถในการแข่งขัน</t>
  </si>
  <si>
    <t>ทางเศรษฐกิจและแก้ปัญหาความยากจนของจังหวัดนครราชสีมา</t>
  </si>
  <si>
    <t>1.  พัฒนาระบบและเพิ่มศักยภาพการผลิต / ผลผลิตด้านการเกษตรอินทรีย์</t>
  </si>
  <si>
    <t>2.  การลดค่าใช้จ่ายของเกษตรกร</t>
  </si>
  <si>
    <t>3.  การเพิ่มผลผลิตของเกษตรกร</t>
  </si>
  <si>
    <t>4.  การประชาสัมพันธ์และรณรงค์ให้เกษตรกรมีความเชื่อมั่นในการใช้เกษตรอินทรีย์แทนปุ๋ยวิทยาศาสตร์</t>
  </si>
  <si>
    <t>3.  ภายใต้ยุทธศาสตร์เสริมสร้างความสามารถทางด้านเศรษฐกิจและบรรเทาปัญหาความยากจน</t>
  </si>
  <si>
    <t>เพื่อเสริมสร้างความข้มแข็งทางด้านเศรษฐกิจของชุมชน  เศรษฐกิจพอเพียงตามแนวพระราชดำริ  เสริมสร้างภูมิปัญญาท้องถิ่น  และพัฒนาและส่งเสริมธุรกิจชุมชน  ให้มีคุณภาพและพึ่งพาตนเองได้</t>
  </si>
  <si>
    <t>ให้สอดคล้องกับแนวทางแผนพัฒนาเศรษฐกิจและสังคมแห่งชาติ</t>
  </si>
  <si>
    <t>1.  ส่งเสริมการพาณิชย์และลงทุน / ตลาดเพื่อการพาณิชย์</t>
  </si>
  <si>
    <t>2.  เสริมสร้างเศรษฐกิจพอเพียงตามแนวพระราชดำริ</t>
  </si>
  <si>
    <t>3.  ส่งเสริมอาชีพ / พัฒนาสินค้าชุมชน / ตลาดชุมชน / ร้านค้าชุมชน</t>
  </si>
  <si>
    <t>4.  เสริมสร้างความเข้มแข็งด้านเกษตรกรรม / สินค้าชุมชน</t>
  </si>
  <si>
    <t>5.  เสริมสร้างภูมิปัญญาท้องถิ่น</t>
  </si>
  <si>
    <t>6.  การพัฒนาคุณภาพมาตรฐานสิ่งทอ</t>
  </si>
  <si>
    <t>7.  การสร้างเครือข่ายสินค้าชุมชน / ศูนย์ประสานสินค้าชุมชน</t>
  </si>
  <si>
    <t>8.  พัฒนาและส่งเสริมการค้าของชุมชนในเชิงพาณิชย์อิเลคทรอนิคส์</t>
  </si>
  <si>
    <t>9.  การพัฒนาส่งเสริมโรงสีชุมชน</t>
  </si>
  <si>
    <t>โครงการส่งเสริมการจัดเก็บรายได้  เพื่อจัด</t>
  </si>
  <si>
    <t>สรรให้แก่ท้องถิ่น</t>
  </si>
  <si>
    <t>อุดหนุน สนง.ที่ดินอำเภอสูงเนิน  งบประมาณ</t>
  </si>
  <si>
    <t>6,000  บาท</t>
  </si>
  <si>
    <t>ส่วนการคลัง</t>
  </si>
  <si>
    <t>4.  ภายใต้ยุทธศาสตร์สร้างสังคมให้มีคุณภาพชีวิตที่ดีและอยู่ร่วมกันอย่างมีความสุข</t>
  </si>
  <si>
    <t>เพื่อเสริมสร้างทักษะของคนภายในชุมชน  ทั้งทางด้านจิตใจ ด้านการศึกษา  ด้านสุขภาพอนามัย  ด้ารสวัสดิการและสังคม  ด้านกีฬา  ให้มีคุณภาพและพึ่งพาตนเองได้</t>
  </si>
  <si>
    <t>1.  การจัดการศึกษา</t>
  </si>
  <si>
    <t xml:space="preserve">     1.1  ส่งเสริมสนับสนุนการจัดการเรียนรู้ที่เน้นผู้เรียนเป็นสำคัญ  โดยบูรณาการกับการศึกษา  ศาสนา  และวัฒนธรรมท้องถิ่น</t>
  </si>
  <si>
    <t xml:space="preserve">     1.2  ส่งเสริมสนับสนุนการจัดการศึกษาให้มีความพร้อมทั้งทางกายภาพและใช้เทคโนโลยีเพื่อพัฒนาคุณภาพผู้เรียน</t>
  </si>
  <si>
    <t xml:space="preserve">     1.3  ส่งเสริมและพัฒนาครูและบุคลากรให้เป็นมืออาชีพ  และยกวิทยฐานะให้สูงขึ้น</t>
  </si>
  <si>
    <t xml:space="preserve">     1.4  พัฒนาระบบบริหารจัดการศึกษาตามหลักการบริหารโดยใช้โรงเรียนเป็นฐาน</t>
  </si>
  <si>
    <t xml:space="preserve">     1.5  ส่งเสริมสนับสนุนให้มีการพัฒนาด้านเศรษฐกิจ  และอนุรักษ์ทรัพยากรธรรมชาติและสิ่งแวดล้อม</t>
  </si>
  <si>
    <t>2.  การสังคมสงเคราะห์  และการพัฒนาคุณภาพชีวิต  เด็ก  สตรี  คนชรา  ผู้ด้อยโอกาส  และผู้ติดเชื้อ  HIV  จัดให้มีและเพิ่มศักยภาพศูนย์พัฒนาเด็ก</t>
  </si>
  <si>
    <t>3.  การสนับสนุนส่งเสริมความเป็นเลิศด้านกีฬา  กีฬาแห่งชาติ  และการสนับสนุนส่งเสริมกีฬานานาชาติ</t>
  </si>
  <si>
    <t>4.  การป้องกันและบรรเทาสาธารณภัย / ลดอุบัติเหตุจราจรทางบก / ทางน้ำ</t>
  </si>
  <si>
    <t>5.  การสาธารณสุข  การสร้างสุขภาพ  การรักษาพยาบาล  การป้องกันและควบคุมโรคติดต่อ / โรคระบาดและโรคไม่ติดต่อ  การฟื้นฟูสุขภาพของประชาชน</t>
  </si>
  <si>
    <t>6.  การป้องกัน  และแก้ไขการแพร่ระบาดปัญหายาเสพติด</t>
  </si>
  <si>
    <t>7.  การรณรงค์และประชาสัมพันธ์เพื่อปลุกจิตสำนึกด้านคุณธรรม / จริยธรรม แก่ประชาชนในท้องถิ่น</t>
  </si>
  <si>
    <t>8.  การสนับสนุนและส่งเสริมให้ประชาชนในท้องถิ่นจัดกิจกรรมทางพุทธศาสนา</t>
  </si>
  <si>
    <t>โครงการทุนการศึกษาเด็กนักเรียน</t>
  </si>
  <si>
    <t>ทุนการศึกษาแก่เด็กนักเรียน  2  โรงเรียน</t>
  </si>
  <si>
    <t>งบประมาณ  20,000   บาท</t>
  </si>
  <si>
    <t>ศึกษาฯ</t>
  </si>
  <si>
    <t>จัดกิจกรรมวันสำคัญทางศานา งานรัฐพิธีต่างๆ</t>
  </si>
  <si>
    <t>งบประมาณ 150,000   บาท</t>
  </si>
  <si>
    <t>เต็มพื้นที่</t>
  </si>
  <si>
    <t>โครงการแข่งขันกีฬาประชาชนภายในตำบล</t>
  </si>
  <si>
    <t>และการจัดส่งนักกีฬาไปแข่งขันในที่ต่างๆ</t>
  </si>
  <si>
    <t>จัดการแข่งขันกีฬาประชาชน  และจัดส่งนักกีฬา</t>
  </si>
  <si>
    <t>ไปแข่งขัน  งบประมาณ  70,000  บาท</t>
  </si>
  <si>
    <t>เตมพื้นที่</t>
  </si>
  <si>
    <t>โครงการงานประเพณีกินเข่าค่ำ</t>
  </si>
  <si>
    <t>อุดหนุนงานประเพณีกินเข่าค่ำ  งบประมาณ</t>
  </si>
  <si>
    <t>30,000  บาท</t>
  </si>
  <si>
    <t>โครงการแข่งขันกีฬา  อบต.คัพ  ปี  2550</t>
  </si>
  <si>
    <t>ร่วมกับ  อบต.ในเขตพื้นที่อำเภอสูงเนินจัดการ</t>
  </si>
  <si>
    <t>แข่งขันกีฬา อบต.คัพ  งบประมาณ  20,000  บาท</t>
  </si>
  <si>
    <t>โครงการจัดงานรัฐพิธี</t>
  </si>
  <si>
    <t>อุดหนุนอำเภอสูงเนินในงานรัฐพิธี  งบประมาณ</t>
  </si>
  <si>
    <t>5,000   บาท</t>
  </si>
  <si>
    <t>ปีงบประมาณ  2551</t>
  </si>
  <si>
    <t>โครงการป้องกันโรคไข้เลือดออกและโรค</t>
  </si>
  <si>
    <t>พิษสุนัขบ้า</t>
  </si>
  <si>
    <t>จัดซื้อวัสดุวิทยาศาสตร์  วัคซีนป้องกันโรค</t>
  </si>
  <si>
    <t>งบประมาณ  40,000   บาท</t>
  </si>
  <si>
    <t>โครงการกองทุนช่วยเหลือผู้ติดเชื้อ HIV</t>
  </si>
  <si>
    <t xml:space="preserve">อุดหนุนกองทุนช่วยเหลือผู้ติดเชื้อ HIV  </t>
  </si>
  <si>
    <t>งบประมาณ  5,000   บาท</t>
  </si>
  <si>
    <t xml:space="preserve">อุดหนุนตามโครงการฯ  งบประมาณ  10,000 </t>
  </si>
  <si>
    <t>กาชาด</t>
  </si>
  <si>
    <t>สภอ.สูงเนิน</t>
  </si>
  <si>
    <t>โครงการฝึกอบรม อปพร.</t>
  </si>
  <si>
    <t>อุดหนุนตามโครงการฯ  งบประมาณ 81,000</t>
  </si>
  <si>
    <t>5.  ภายใต้ยุทธศาสตร์การอนุรักษ์และพัฒนาทรัพยากรธรรมชาติ  และสิ่งแวดล้อมให้เกิดความสมดุลอย่างยั่งยืน</t>
  </si>
  <si>
    <t>เพื่อพัฒนาระบบการจัดการสิ่งแวดล้อมอันพึงปรารถนาร่วมกันไม่ให้มีปัญหาภายในชุมชน  ส่งเสริมจิตสำนึกและค่านิยมให้ประชาชนในท้องถิ่นมีความรู้และความเข้าใจในการอนุรักษ์สิ่งแวดล้อมให้เกิด</t>
  </si>
  <si>
    <t>ความสมดุลและการประหยัดพลังงาน</t>
  </si>
  <si>
    <t>1.  การจัดการสิ่งแวดล้อมและมลพิษต่างๆ  ในท้องถิ่นและชุมชน</t>
  </si>
  <si>
    <t>2.  การกำจัดมูลฝอยรวมและปฏิกูลรวม  และการจัดตั้งศูนย์กำจัดขยะระดับอำเภอ</t>
  </si>
  <si>
    <t>3.  การกำจัดมูลฝอย  สิ่งปฏิกูลและน้ำเสีย  ในชุมชนและท้องถิ่น</t>
  </si>
  <si>
    <t>4.  การจัดการ  การบำรุงรักษา  และการเพิ่มพื้นที่ป่าไม้  การใช้ประโยชน์จากป่าไม้  ที่ดิน  ทรัพยากรธรรมชาติและสิ่งแวดล้อม</t>
  </si>
  <si>
    <t>6.  การปลูกจิตสำนึกและค่านิยมให้ประชาชนในท้องถิ่นมีความรู้ความเข้าใจในการอนุรักษ์และส่งเสริมการค้นหาสิ่งอื่นๆ  ในท้องถิ่นไปทดแทนพลังงาน</t>
  </si>
  <si>
    <t>7.  การเผยแพร่ / ประชาสัมพันธ์ / อนุรักษ์มรดกทางธรรมชาติ  ทั้งระดับชาติและสากล</t>
  </si>
  <si>
    <t>6.  ภายใต้ยุทธศาสตร์การบริหารราชการตามหลักการบริหารจัดการบ้านเมืองที่ดี</t>
  </si>
  <si>
    <t>เพื่อปฏิบัติงานหรือดำเนินการตามภารกิจที่ได้รับการถ่ายโอนในการจัดระบบบริการสาธารณะระหว่างรัฐกับองค์กรปกครองส่วนท้องถิ่นตามหลักการบริหารจัดการบ้านเมืองที่ดี  แผนการกระจายอำนาจให้แก่</t>
  </si>
  <si>
    <t>องค์กรปกครองส่วนท้องถิ่นและปฏิบัติงานตามแนวนโยบายของรัฐบาล  ส่งเสริมการมีส่วนร่วมของประชาชนทุกภาคส่วน</t>
  </si>
  <si>
    <t>1.  ส่งเสริมศักยภาพของท้องถิ่นในทุกๆ  ด้าน ตามหลักการบริหารจัดการบ้านเมืองที่ดี</t>
  </si>
  <si>
    <t>2.  ส่งเสริมการกระจายอำนาจ  ถ่ายโอนภารกิจและบุคลากรภาครัฐลงสู่องค์กรปกครองส่วนท้องถิ่น</t>
  </si>
  <si>
    <t>3.  การพัฒนาเทคโนโลยีและบุคลากรให้มีความเหมาะสมสอดคล้อง</t>
  </si>
  <si>
    <t>4.  ส่งเสริมประชาธิปไตยและการมีส่วนร่วมของภาคประชาชน</t>
  </si>
  <si>
    <t>โครงการ  อบต.พบประชาชน</t>
  </si>
  <si>
    <t>จัดหน่วยบริการประชาชน  เวทีรับฟังความ</t>
  </si>
  <si>
    <t>คิดเห็นของประชาชน  งบประมาณ  25,000 บาท</t>
  </si>
  <si>
    <t>โครงการฝึกอบรมและศึกษาดูงาน</t>
  </si>
  <si>
    <t>จัดอบรมและศึกษาดูงานกลุ่มผู้นำหมู่บ้าน  กลุ่ม</t>
  </si>
  <si>
    <t xml:space="preserve">อาชีพ  ผู้บริหาร  สมาชิก พนักงานข้าราชการ  </t>
  </si>
  <si>
    <t>ลูกจ้าง  งบประมาณ  300,000   บาท</t>
  </si>
  <si>
    <t>3 - 6</t>
  </si>
  <si>
    <t>โครงการปรับปรุงประสิทธิภาพการปฏิบัติ</t>
  </si>
  <si>
    <t>งานของกิ่งกาชาดอำเภอสูงเนิน</t>
  </si>
  <si>
    <t>งบประมาณ  5,000  บาท</t>
  </si>
  <si>
    <t>อุดหนุนกิ่งกาชาดอำเภอสูงเนินตามโครงการฯ</t>
  </si>
  <si>
    <t>แผนการดำเนินงานประจำปีงบประมาณ  2550</t>
  </si>
  <si>
    <t xml:space="preserve">    1.1.  จัดให้มีการบำรุงรักษาทางบก  ทางน้ำ  และทางระบายน้ำและการ</t>
  </si>
  <si>
    <t xml:space="preserve">            ปรับปรุงบำรุงรักษาในเขตชุมชนและท้องถิ่น</t>
  </si>
  <si>
    <t xml:space="preserve">    1.2.  การสาธารณูปโภคและการก่อสร้างอื่นๆ</t>
  </si>
  <si>
    <t xml:space="preserve">    1.3.  การสร้างและการบำรุงรักษาทางบกและทางน้ำที่เชื่อมต่อระหว่างองค์กร</t>
  </si>
  <si>
    <t xml:space="preserve">            ปกครองส่วนท้องถิ่น</t>
  </si>
  <si>
    <t xml:space="preserve">    1.4.  การจัดการและดูแลสถานีขนส่งทั้งทางบกและทางน้ำ</t>
  </si>
  <si>
    <t xml:space="preserve">    1.5.  การขนส่งและการวิศวกรรมจราจร</t>
  </si>
  <si>
    <t xml:space="preserve">    1.6.  การสาธารณูปโภค - สาธารณูปการ</t>
  </si>
  <si>
    <t xml:space="preserve">    1.7.  การผังเมืองของท้องถิ่นและผังเมืองรวมของจังหวัด</t>
  </si>
  <si>
    <t>33.33</t>
  </si>
  <si>
    <t>48.14</t>
  </si>
  <si>
    <t>2.  ยุทธศาสตร์ด้านการพัฒนาเกษตรอินทรีย์</t>
  </si>
  <si>
    <t>ราชการของกิ่งกาชาดอำเภอสูงเนิน</t>
  </si>
  <si>
    <t>สนับสนุนการปฏิบัติงานของกิ่งกาชาดอำเภอสูงเนิน</t>
  </si>
  <si>
    <t>การประเมินผลการปฏิบัติงานของ อบต.</t>
  </si>
  <si>
    <t>ประเมินผลการปฏิบัติงานของ อบต.  1  ครั้ง</t>
  </si>
  <si>
    <t>โครงการจัดหาน้ำสะอาดสำหรับศูนย์</t>
  </si>
  <si>
    <t>พัฒนาเด็กเล็ก</t>
  </si>
  <si>
    <t>จัดหาน้ำสะอาดสำหรับศูนย์พัฒนาเด็กเล็ก</t>
  </si>
  <si>
    <t>งบประมาณ  3,000  บาท</t>
  </si>
  <si>
    <t xml:space="preserve">    2.1.  พัฒนาระบบและเพิ่มศักยภาพการผลิต / ผลผลิตด้านการเกษตรอินทรีย์</t>
  </si>
  <si>
    <t xml:space="preserve">    2.2.  การลดค่าใช้จ่ายของเกษตรกร</t>
  </si>
  <si>
    <t xml:space="preserve">    2.3.  การเพิ่มผลผลิตของเกษตรกร</t>
  </si>
  <si>
    <t xml:space="preserve">    2.4.  การประชาสัมพันธ์และรณรงค์ให้เกษตรกรมีความเชื่อมั่นในการใช้</t>
  </si>
  <si>
    <t xml:space="preserve">            เกษตรอินทรีย์แทนปุ๋ยวิทยาศาสตร์</t>
  </si>
  <si>
    <t>3. ยุทธศาสตร์เสริมสร้างความสามารถทางด้านเศรษฐกิจและบรรเทาปัญหา</t>
  </si>
  <si>
    <t xml:space="preserve">    ความยากจน</t>
  </si>
  <si>
    <t xml:space="preserve">    3.1.  ส่งเสริมการพาณิชย์และลงทุน / ตลาดเพื่อการพาณิชย์</t>
  </si>
  <si>
    <t xml:space="preserve">    3.2.  เสริมสร้างเศรษฐกิจพอเพียงตามแนวพระราชดำริ</t>
  </si>
  <si>
    <t xml:space="preserve">    3.3.  ส่งเสริมอาชีพ / พัฒนาสินค้าชุมชน / ตลาดชุมชน / ร้านค้าชุมชน</t>
  </si>
  <si>
    <t xml:space="preserve">    3.4.  เสริมสร้างความเข้มแข็งด้านเกษตรกรรม / สินค้าชุมชน</t>
  </si>
  <si>
    <t xml:space="preserve">    3.5.  เสริมสร้างภูมิปัญญาท้องถิ่น</t>
  </si>
  <si>
    <t xml:space="preserve">    3.6.  การพัฒนาคุณภาพมาตรฐานสิ่งทอ</t>
  </si>
  <si>
    <t xml:space="preserve">    3.7.  การสร้างเครือข่ายสินค้าชุมชน / ศูนย์ประสานสินค้าชุมชน</t>
  </si>
  <si>
    <t xml:space="preserve">    3.8.  พัฒนาและส่งเสริมการค้าของชุมชนในเชิงพาณิชย์อิเลคทรอนิคส์</t>
  </si>
  <si>
    <t xml:space="preserve">    3.9.  การพัฒนาส่งเสริมโรงสีชุมชน</t>
  </si>
  <si>
    <t>4.  ยุทธศาสตร์สร้างสังคมให้มีคุณภาพชีวิตที่ดีและอยู่ร่วมกันอย่างมีความสุข</t>
  </si>
  <si>
    <t xml:space="preserve">    4.1.  การจัดการศึกษา</t>
  </si>
  <si>
    <t xml:space="preserve">                   บูรณาการกับการศึกษา  ศาสนา  และวัฒนธรรมท้องถิ่น</t>
  </si>
  <si>
    <t xml:space="preserve">            1)  ส่งเสริมสนับสนุนการจัดการเรียนรู้ที่เน้นผู้เรียนเป็นสำคัญ  โดย</t>
  </si>
  <si>
    <t xml:space="preserve">            2)  ส่งเสริมสนับสนุนการจัดการศึกษาให้มีความพร้อมทั้งทางกายภาพ</t>
  </si>
  <si>
    <t xml:space="preserve">                 และใช้เทคโนโลยีเพื่อพัฒนาคุณภาพผู้เรียน</t>
  </si>
  <si>
    <t xml:space="preserve">            3)  ส่งเสริมและพัฒนาครูและบุคลากรให้เป็นมืออาชีพ  และยกวิทย</t>
  </si>
  <si>
    <t xml:space="preserve">                 ฐานะให้สูงขึ้น</t>
  </si>
  <si>
    <t>20,000</t>
  </si>
  <si>
    <t xml:space="preserve">           4)  พัฒนาระบบบริหารจัดการศึกษาตามหลักการบริหารโดยใช้โรงเรียน</t>
  </si>
  <si>
    <t xml:space="preserve">                เป็นฐาน</t>
  </si>
  <si>
    <t xml:space="preserve">           5)  ส่งเสริมสนับสนุนให้มีการพัฒนาด้านเศรษฐกิจ  และอนุรักษ์</t>
  </si>
  <si>
    <t xml:space="preserve">                ทรัพยากรธรรมชาติและสิ่งแวดล้อม</t>
  </si>
  <si>
    <t xml:space="preserve">   4.2.  การสังคมสงเคราะห์  และการพัฒนาคุณภาพชีวิต  เด็ก  สตรี  คนชรา  </t>
  </si>
  <si>
    <t xml:space="preserve">           ผู้ด้อยโอกาส  และผู้ติดเชื้อ  HIVจัดให้มีและเพิ่มศักยภาพศูนย์พัฒนาเด็ก</t>
  </si>
  <si>
    <t xml:space="preserve">   4.3.  การสนับสนุนส่งเสริมความเป็นเลิศด้านกีฬา  กีฬาแห่งชาติ  และการ</t>
  </si>
  <si>
    <t xml:space="preserve">           สนับสนุนส่งเสริมกีฬานานาชาติ</t>
  </si>
  <si>
    <t xml:space="preserve">   4.4.  การป้องกันและบรรเทาสาธารณภัย / ลดอุบัติเหตุจราจรทางบก / ทางน้ำ</t>
  </si>
  <si>
    <t xml:space="preserve">   4.5.  การสาธารณสุข  การสร้างสุขภาพ  การรักษาพยาบาล  การป้องกันและ</t>
  </si>
  <si>
    <t xml:space="preserve">           ควบคุมโรคติดต่อ / โรคระบาดและโรคไม่ติดต่อ  การฟื้นฟูสุขภาพ</t>
  </si>
  <si>
    <t xml:space="preserve">           ของประชาชน</t>
  </si>
  <si>
    <t xml:space="preserve">   4.6.  การป้องกัน  และแก้ไขการแพร่ระบาดปัญหายาเสพติด</t>
  </si>
  <si>
    <t xml:space="preserve">   4.7.  การรณรงค์และประชาสัมพันธ์เพื่อปลุกจิตสำนึกด้านคุณธรรม / จริยธรรม</t>
  </si>
  <si>
    <t xml:space="preserve">            แก่ประชาชนในท้องถิ่น</t>
  </si>
  <si>
    <t xml:space="preserve">   4.8.  การสนับสนุนและส่งเสริมให้ประชาชนในท้องถิ่นจัดกิจกรรม</t>
  </si>
  <si>
    <t xml:space="preserve">           ทางพุทธศาสนา</t>
  </si>
  <si>
    <t>5.  ยุทธศาสตร์การอนุรักษ์และพัฒนาทรัพยากรธรรมชาติ  และสิ่งแวดล้อม</t>
  </si>
  <si>
    <t xml:space="preserve">     ให้เกิดความสมดุลอย่างยั่งยืน</t>
  </si>
  <si>
    <t xml:space="preserve">    5.1.  การจัดการสิ่งแวดล้อมและมลพิษต่างๆ  ในท้องถิ่นและชุมชน</t>
  </si>
  <si>
    <t xml:space="preserve">    5.2.  การกำจัดมูลฝอยรวมและปฏิกูลรวม  และการจัดตั้งศูนย์กำจัดขยะระดับ</t>
  </si>
  <si>
    <t xml:space="preserve">            อำเภอ</t>
  </si>
  <si>
    <t xml:space="preserve">    5.3.  การกำจัดมูลฝอย  สิ่งปฏิกูลและน้ำเสีย  ในชุมชนและท้องถิ่น</t>
  </si>
  <si>
    <t xml:space="preserve">    5.4.  การจัดการ  การบำรุงรักษา  และการเพิ่มพื้นที่ป่าไม้  การใช้ประโยชน์</t>
  </si>
  <si>
    <t xml:space="preserve">            จากป่าไม้  ที่ดิน  ทรัพยากรธรรมชาติและสิ่งแวดล้อม</t>
  </si>
  <si>
    <t>5.  การสนับสนุนและรณรงค์ประชาสัมพันธ์ให้ประชาชนในท้องถิ่นรักษาสิ่งแวดล้อมและการประหยัดพลังงาน</t>
  </si>
  <si>
    <t xml:space="preserve">    5.5.  การสนับสนุนและรณรงค์ประชาสัมพันธ์ให้ประชาชนในท้องถิ่นรักษา</t>
  </si>
  <si>
    <t xml:space="preserve">            สิ่งแวดล้อมและการประหยัดพลังงาน</t>
  </si>
  <si>
    <t xml:space="preserve">    5.6.  การปลูกจิตสำนึกและค่านิยมให้ประชาชนในท้องถิ่นมีความรู้ความ</t>
  </si>
  <si>
    <t xml:space="preserve">            เข้าใจในการอนุรักษ์และส่งเสริมการค้นหาสิ่งอื่นๆ  ในท้องถิ่นไป</t>
  </si>
  <si>
    <t xml:space="preserve">            ทดแทนพลังงาน</t>
  </si>
  <si>
    <t xml:space="preserve">    5.7.  การเผยแพร่ / ประชาสัมพันธ์ / อนุรักษ์มรดกทางธรรมชาติ  ทั้งระดับชาติ</t>
  </si>
  <si>
    <t xml:space="preserve">            และสากล</t>
  </si>
  <si>
    <t>6.  ยุทธศาสตร์การบริหารราชการตามหลักการบริหารจัดการบ้านเมืองที่ดี</t>
  </si>
  <si>
    <t xml:space="preserve">    6.1.  ส่งเสริมศักยภาพของท้องถิ่นในทุกๆ  ด้าน ตามหลักการบริหารจัดการ</t>
  </si>
  <si>
    <t xml:space="preserve">            บ้านเมืองที่ดี</t>
  </si>
  <si>
    <t xml:space="preserve">    6.2.  ส่งเสริมการกระจายอำนาจ  ถ่ายโอนภารกิจและบุคลากรภาครัฐลงสู่</t>
  </si>
  <si>
    <t xml:space="preserve">            องค์กรปกครองส่วนท้องถิ่น</t>
  </si>
  <si>
    <t xml:space="preserve">    6.3.  การพัฒนาเทคโนโลยีและบุคลากรให้มีความเหมาะสมสอดคล้อง</t>
  </si>
  <si>
    <t xml:space="preserve">    6.4.  ส่งเสริมประชาธิปไตยและการมีส่วนร่วมของภาคประชาชน</t>
  </si>
  <si>
    <t>แผนการดำเนินงานประจำปีงบประมาณ  พ.ศ. 2549  (เพิ่มเติมฉบับที่ 1)</t>
  </si>
  <si>
    <t xml:space="preserve">โครงการก่อสร้งถนน คสล. หมู่ที่ 5 </t>
  </si>
  <si>
    <r>
      <t>ช่วงแรก   3.5 x 138 x 0.10  ม</t>
    </r>
    <r>
      <rPr>
        <vertAlign val="superscript"/>
        <sz val="12"/>
        <rFont val="AngsanaUPC"/>
        <family val="1"/>
      </rPr>
      <t xml:space="preserve">3 </t>
    </r>
    <r>
      <rPr>
        <sz val="12"/>
        <rFont val="AngsanaUPC"/>
        <family val="1"/>
      </rPr>
      <t>งบประมาณ</t>
    </r>
  </si>
  <si>
    <t>260,000  บาท</t>
  </si>
  <si>
    <t xml:space="preserve">โครงการจัดซื้อที่ดิน  </t>
  </si>
  <si>
    <r>
      <t xml:space="preserve">5 ไร่ </t>
    </r>
    <r>
      <rPr>
        <vertAlign val="superscript"/>
        <sz val="12"/>
        <rFont val="AngsanaUPC"/>
        <family val="1"/>
      </rPr>
      <t xml:space="preserve"> </t>
    </r>
    <r>
      <rPr>
        <sz val="12"/>
        <rFont val="AngsanaUPC"/>
        <family val="1"/>
      </rPr>
      <t>งบประมาณ  1,260,000  บาท</t>
    </r>
  </si>
  <si>
    <t xml:space="preserve">โครงการขุดลอกคลอง หมู่ที่ 6 </t>
  </si>
  <si>
    <t>3 x 1,000 x 0.5  ลาดเอียง 1/1</t>
  </si>
  <si>
    <t>งบประมาณ 99,500  บาท</t>
  </si>
  <si>
    <t>อุดหนุนการไฟฟ้าส่วนภูมิภาค อ.สูงเนิน</t>
  </si>
  <si>
    <t>ตามโครงการขยายเขตไฟฟ้าสาธารณะ หมู่ที่</t>
  </si>
  <si>
    <t>หมู่ที่ 3,4</t>
  </si>
  <si>
    <t>3,4  งบประมาณ  57,158  บาท</t>
  </si>
  <si>
    <t>แผนการดำเนินงานประจำปีงบประมาณ  พ.ศ. 2549 (เพิ่มเติม ฉบับที่ 2)</t>
  </si>
  <si>
    <t>โครงการปรับปรุงสภาพผิวจราจร หมู่ที่ 3-6</t>
  </si>
  <si>
    <t>4 x 265  ม.  พร้อมตัดต้นไม่สองข้างทางและเกลี่ย</t>
  </si>
  <si>
    <t>หมู่ที่ 3 - 6 กุดจิก</t>
  </si>
  <si>
    <t>ตกแต่ง ซ่อมแซมผิวจราจร</t>
  </si>
  <si>
    <t xml:space="preserve">โครงการก่อสร้างถนน คสล. หมู่ที่ 4 </t>
  </si>
  <si>
    <r>
      <t>ช่วงแรก 3 x 20 x 0.10 ม</t>
    </r>
    <r>
      <rPr>
        <vertAlign val="superscript"/>
        <sz val="12"/>
        <rFont val="AngsanaUPC"/>
        <family val="1"/>
      </rPr>
      <t xml:space="preserve">3  </t>
    </r>
  </si>
  <si>
    <t>ขามใหม่</t>
  </si>
  <si>
    <r>
      <t>ช่วงที่ 2  4 x 90 x 0.15 ม</t>
    </r>
    <r>
      <rPr>
        <vertAlign val="superscript"/>
        <sz val="12"/>
        <rFont val="AngsanaUPC"/>
        <family val="1"/>
      </rPr>
      <t xml:space="preserve">3  </t>
    </r>
    <r>
      <rPr>
        <sz val="12"/>
        <rFont val="AngsanaUPC"/>
        <family val="1"/>
      </rPr>
      <t>งบประมาณ 177,370</t>
    </r>
  </si>
  <si>
    <t>โครงการจัดซื้อวัสดุกีฬา</t>
  </si>
  <si>
    <t>งบประมาณ  40,000  บาท</t>
  </si>
  <si>
    <t>หมู่ที่ 3 - 6</t>
  </si>
  <si>
    <t>ศึกษา</t>
  </si>
  <si>
    <t>โครงการสงเคราะห์ คนชรา ผู้พิการ ผู้ติดเชื้อ</t>
  </si>
  <si>
    <t>งบประมาณ  10,000  บาท</t>
  </si>
  <si>
    <t>ปลัดฯ</t>
  </si>
  <si>
    <t>เอดส์ และผู้ด้อยโอกาส</t>
  </si>
  <si>
    <t xml:space="preserve">โครงการฝึกอบรม อปพร. </t>
  </si>
  <si>
    <t>อุดหนุนอำเภอสูงเนิน งบประมาณ 72,000 บาท</t>
  </si>
  <si>
    <t>โครงการฝึกอบรม อสตร.</t>
  </si>
  <si>
    <t>อุดหนุน สภอ.สูงเนิน งบประมาณ 20,000 บาท</t>
  </si>
  <si>
    <t>หมู่ที่ 3 - 7</t>
  </si>
  <si>
    <t>โครงการจัดทำป้ายหมู่บ้าน ป้ายชื่อซอย</t>
  </si>
  <si>
    <t xml:space="preserve">งบประมาณ  30,000  บาท </t>
  </si>
  <si>
    <t>หมู่ที่ 3-6</t>
  </si>
  <si>
    <t>ภายในหมู่บ้าน</t>
  </si>
  <si>
    <t>แผนการดำเนินงานประจำปีงบประมาณ  พ.ศ. 2551</t>
  </si>
  <si>
    <t>พื้นที่ตำบลกุดจิก งบประมาณ  150,000.-  บาท</t>
  </si>
  <si>
    <t>ปี งบประมาณ  2551</t>
  </si>
  <si>
    <t>พ.ศ.  2551</t>
  </si>
  <si>
    <t>ปีงบประมาณ  2552</t>
  </si>
  <si>
    <t>ขยายเขตไฟฟ้าสาธารณะ(อุดหนุน กฟภ.สูงเนิน)</t>
  </si>
  <si>
    <t>งบประมาณ  200,000  บาท</t>
  </si>
  <si>
    <t>โครงการก่อสร้างถนน คสล.ซอยบ้านนาง</t>
  </si>
  <si>
    <t xml:space="preserve">เจียม  </t>
  </si>
  <si>
    <r>
      <t>ขนาด  2.5*16*0.1  ม</t>
    </r>
    <r>
      <rPr>
        <vertAlign val="superscript"/>
        <sz val="12"/>
        <rFont val="AngsanaUPC"/>
        <family val="1"/>
      </rPr>
      <t>3</t>
    </r>
    <r>
      <rPr>
        <sz val="12"/>
        <rFont val="AngsanaUPC"/>
        <family val="1"/>
      </rPr>
      <t>.  พร้อมทำความสะอาด</t>
    </r>
  </si>
  <si>
    <t>ผิวจราจร  งบประมาณ 12,900   บาท</t>
  </si>
  <si>
    <t>โครงการก่อสร้างถนนคสล.ซอยบ้านนาง</t>
  </si>
  <si>
    <t>สงวน  ว่องไว</t>
  </si>
  <si>
    <r>
      <t>ขนาด 4 * 48 * 0.0.15  ม</t>
    </r>
    <r>
      <rPr>
        <vertAlign val="superscript"/>
        <sz val="12"/>
        <rFont val="AngsanaUPC"/>
        <family val="1"/>
      </rPr>
      <t>3</t>
    </r>
    <r>
      <rPr>
        <sz val="12"/>
        <rFont val="AngsanaUPC"/>
        <family val="1"/>
      </rPr>
      <t>.พร้อมทำความสะอาด</t>
    </r>
  </si>
  <si>
    <t>ผิวจราจร  งบประมาณ  79,200   บาท</t>
  </si>
  <si>
    <t>โครงการก่อสร้างวางท่อระบายน้ำ  พร้อม</t>
  </si>
  <si>
    <t>ท่อพักตะกอน</t>
  </si>
  <si>
    <r>
      <t xml:space="preserve">ช่วงที่ 1  ขนาด </t>
    </r>
    <r>
      <rPr>
        <sz val="12"/>
        <rFont val="Arial"/>
        <family val="2"/>
      </rPr>
      <t>Ø</t>
    </r>
    <r>
      <rPr>
        <sz val="12"/>
        <rFont val="AngsanaUPC"/>
        <family val="1"/>
      </rPr>
      <t xml:space="preserve"> 0.60*0.8*63  พร้อมบ่อ 15 บ่อ</t>
    </r>
  </si>
  <si>
    <r>
      <t xml:space="preserve">ช่วงที่ 2  ขนาด </t>
    </r>
    <r>
      <rPr>
        <sz val="12"/>
        <rFont val="Arial"/>
        <family val="2"/>
      </rPr>
      <t>Ø</t>
    </r>
    <r>
      <rPr>
        <sz val="12"/>
        <rFont val="AngsanaUPC"/>
        <family val="1"/>
      </rPr>
      <t xml:space="preserve"> 0.60*0.8*6</t>
    </r>
  </si>
  <si>
    <r>
      <t xml:space="preserve">ช่วงที่ 3  ขนาด </t>
    </r>
    <r>
      <rPr>
        <sz val="12"/>
        <rFont val="Arial"/>
        <family val="2"/>
      </rPr>
      <t>Ø</t>
    </r>
    <r>
      <rPr>
        <sz val="12"/>
        <rFont val="AngsanaUPC"/>
        <family val="1"/>
      </rPr>
      <t xml:space="preserve"> 0.60*0.8*47  พร้อมบ่อ 13 บ่อ</t>
    </r>
  </si>
  <si>
    <t>งบประมาณ 300,000  บาท</t>
  </si>
  <si>
    <r>
      <t>ขนาด 3*410*0.5  ม</t>
    </r>
    <r>
      <rPr>
        <vertAlign val="superscript"/>
        <sz val="12"/>
        <rFont val="AngsanaUPC"/>
        <family val="1"/>
      </rPr>
      <t xml:space="preserve">3  </t>
    </r>
    <r>
      <rPr>
        <sz val="12"/>
        <rFont val="AngsanaUPC"/>
        <family val="1"/>
      </rPr>
      <t>พร้อมเกรดตกแต่ง</t>
    </r>
  </si>
  <si>
    <t>โครงการก่อสร้างวางท่อระบายน้ำ พร้อม</t>
  </si>
  <si>
    <t>บ่อพักตะกอน</t>
  </si>
  <si>
    <r>
      <t xml:space="preserve">ช่วงที่ 1 ขนาด </t>
    </r>
    <r>
      <rPr>
        <sz val="12"/>
        <rFont val="Arial"/>
        <family val="2"/>
      </rPr>
      <t>Ø</t>
    </r>
    <r>
      <rPr>
        <sz val="12"/>
        <rFont val="AngsanaUPC"/>
        <family val="1"/>
      </rPr>
      <t xml:space="preserve"> 0.60*380  พร้อมบ่อ 43  บ่อ</t>
    </r>
  </si>
  <si>
    <r>
      <t xml:space="preserve">ช่วงที่ 2 ขนาด </t>
    </r>
    <r>
      <rPr>
        <sz val="12"/>
        <rFont val="Arial"/>
        <family val="2"/>
      </rPr>
      <t>Ø</t>
    </r>
    <r>
      <rPr>
        <sz val="12"/>
        <rFont val="AngsanaUPC"/>
        <family val="1"/>
      </rPr>
      <t xml:space="preserve"> 0.60*182  พร้อมบ่อ 18  บ่อ</t>
    </r>
  </si>
  <si>
    <t>การป้องกันโรคไข้เลือดออกและโรคพิษสุนัขบ้า</t>
  </si>
  <si>
    <t>จัดหาวัสดุวิทยาศาสตร์ในการป้องกันโรคไข้เลือดออก</t>
  </si>
  <si>
    <t>และวัคซีนป้องกันโรคพิษสุนัขบ้า</t>
  </si>
  <si>
    <t>กองทุนช่วยเหลือผู้ติดเชื้อ HIV</t>
  </si>
  <si>
    <t>สนับสนุนกิ่งกาชาดอำเภอสูงเนินในการช่วยเหลือ</t>
  </si>
  <si>
    <t>ผู้ติดเชื้อ HIV</t>
  </si>
  <si>
    <t>สนับสนุนการดำเนินงานด้านสาธารณสุข</t>
  </si>
  <si>
    <t>ของหมู่บ้าน</t>
  </si>
  <si>
    <t xml:space="preserve">การจัดนิทรรศการงานประเพณี และวัฒนธรรม </t>
  </si>
  <si>
    <t>งานรัฐพิธีงานพิธีทางศาสนา  ประกวดแข่งขัน</t>
  </si>
  <si>
    <t xml:space="preserve">การแข่งขันกีฬาประชาชนภายในตำบลกุดจิก </t>
  </si>
  <si>
    <t>เพื่อดำเนินการจัดกิจกรรมแข่งขันกีฬาประชาชน</t>
  </si>
  <si>
    <t>ภายในตำบล</t>
  </si>
  <si>
    <t>สนับสนุนการจัดการฝึกอบรมคุณธรรม  จริยธรรม</t>
  </si>
  <si>
    <t>แก่เด็ก นักเรียน  เยาวชน ผู้นำชุมชนและประชาชน</t>
  </si>
  <si>
    <t>งบประมาณ  50,000  บาท</t>
  </si>
  <si>
    <t>โครงการเสริมสร้างครอบครัวอบอุ่น</t>
  </si>
  <si>
    <t>สนับสนุนและส่งเสริมความสัมพันธ์อันดีระหว่าง</t>
  </si>
  <si>
    <t>การจัดหาวัสดุ อุปกรณ์กีฬาสำหรับประชาชน</t>
  </si>
  <si>
    <t>จัดหาวัสดุ-อุปกรณ์กีฬาให้แต่ละหมู่บ้านเพื่อส่งเสริม</t>
  </si>
  <si>
    <t>ให้เด็ก เยาวชนและประชาชนห่างไกลยาเสพติด</t>
  </si>
  <si>
    <t>โครงการอาหารเสริม(นม) ศูนย์พัฒนาเด็กเล็ก</t>
  </si>
  <si>
    <t>และเด็กนักเรียนโรงเรียนบ้านสลักใด</t>
  </si>
  <si>
    <t>จำนวนทั้งสิ้น  278  ราย</t>
  </si>
  <si>
    <t>งบประมาณ  505,960  บาท</t>
  </si>
  <si>
    <t>โครงการ อบต.คัพปี 2553</t>
  </si>
  <si>
    <t>โครงการจัดงานรัฐพิธีอำเภอสูงเนิน</t>
  </si>
  <si>
    <t>สนับสนุนอำเภอสูงเนินจัดงานรัฐพิธี</t>
  </si>
  <si>
    <t>โครงการอาหารกลางวันเด็ก ศูนย์พัฒนาเด็กเล็ก</t>
  </si>
  <si>
    <t>งบประมาณ  475,800  บาท</t>
  </si>
  <si>
    <t>โครงการจัดงานประเพณีกินเข่าค่ำของ</t>
  </si>
  <si>
    <t>สนับสนุนการจัดงานประเพณีกินเข่าค่ำของอำเภอ</t>
  </si>
  <si>
    <t>สูงเนิน  1   ครั้ง</t>
  </si>
  <si>
    <t>สนับสนุนเบี้ยยังชีพผู้สูงอายุ</t>
  </si>
  <si>
    <t>งบประมาณ  1,044,000  บาท</t>
  </si>
  <si>
    <t>สนับสนุนเบี้ยยังชีพผู้พิการ</t>
  </si>
  <si>
    <t>งบประมาณ  216,000  บาท</t>
  </si>
  <si>
    <t>สนับสนุนเบี้ยยังชีพผู้ป่วยเอดส์</t>
  </si>
  <si>
    <t>งบประมาณ  18,000  บาท</t>
  </si>
  <si>
    <t>3.  ภายใต้ยุทธศาสตร์การพัฒนาคุณภาพชีวิต</t>
  </si>
  <si>
    <t>แก้ไขปัญหายาเสพติด  1  ครั้ง</t>
  </si>
  <si>
    <t>สนับสนุนอำเภอสูงเนินในการป้องกันและ</t>
  </si>
  <si>
    <t>ส่งเสริมให้ความรู้และพัฒนาบุคลากร อบต.</t>
  </si>
  <si>
    <t>จัดส่งบุคลากร อบต.เข้ารับการฝึกอบรมหลักสูตรต่างๆ</t>
  </si>
  <si>
    <t>งบประมาณ  210,000  บาท</t>
  </si>
  <si>
    <t>จัดทำป้ายโฆษณาและเผยแพร่ประชาสัมพันธ์</t>
  </si>
  <si>
    <t>ข้อมูลข่าวสาร</t>
  </si>
  <si>
    <t>จัดกิจกรรมออกหน่วยเคลื่อนที่ให้บริการประชาชน</t>
  </si>
  <si>
    <t>งบประมาณ  1,000,000  บาท</t>
  </si>
  <si>
    <t>งบประมาณ  21,200  บาท</t>
  </si>
  <si>
    <t>5-6</t>
  </si>
  <si>
    <t>โครงการทุนยังชีพแก่เด็กนักเรียน</t>
  </si>
  <si>
    <t>ไปแข่งขัน  งบประมาณ  100,000  บาท</t>
  </si>
  <si>
    <t>โครงการแข่งขันกีฬา  อบต.คัพ  ปี  2551</t>
  </si>
  <si>
    <t>กิ่งกาชาด อ.สูงเนิน</t>
  </si>
  <si>
    <t>อ.สูงเนิน</t>
  </si>
  <si>
    <t>โครงการตำรวจบ้าน</t>
  </si>
  <si>
    <t>อุดหนุนตามโครงการฯ  งบประมาณ 25,000</t>
  </si>
  <si>
    <t>โครงการอบรมคุณธรรม จริยธรรม</t>
  </si>
  <si>
    <t>ร่วมกับสถาบันการศึกษา จัดการฝึกอบรม</t>
  </si>
  <si>
    <t xml:space="preserve">คุณธรรมจริยธรรมให้กับ พนักงาน เยาวชน </t>
  </si>
  <si>
    <t>นักเรียนในพื้นที่  งบประมาณ  70,000  บาท</t>
  </si>
  <si>
    <t>ค่าใช้จ่ายตามโครงการอาหารกลางวันสำหรับ</t>
  </si>
  <si>
    <t>ร.ร.บ้านสลักใด</t>
  </si>
  <si>
    <t>ศูนย์พัฒนา</t>
  </si>
  <si>
    <t>เด็กเล็ก</t>
  </si>
  <si>
    <t>งบประมาณ  512,000  บาท</t>
  </si>
  <si>
    <t xml:space="preserve">โครงการอาหารเสริม (นม) </t>
  </si>
  <si>
    <t>จำนวน  200  วัน ๆ ละ 10 บาท</t>
  </si>
  <si>
    <t>ค่าใช้จ่ายตามโครงการอาหารเสริม (นม)</t>
  </si>
  <si>
    <t>จำนวน  230  วัน ๆ ละ 6 บาท</t>
  </si>
  <si>
    <t>งบประมาณ  345,000  บาท</t>
  </si>
  <si>
    <t>โครงการสงเคราะห์เบี้ยยังชีพผู้สูงอายุ</t>
  </si>
  <si>
    <t xml:space="preserve">เพื่อจ่ายเป็ยเบี้ยยังชีพผู้สูงอายุ งบประมาณ </t>
  </si>
  <si>
    <t>1,040,000  บาท</t>
  </si>
  <si>
    <t>โครงการสงเคราะห์เบี้ยยังชีพผู้พิการ</t>
  </si>
  <si>
    <t xml:space="preserve">เพื่อจ่ายเป็ยเบี้ยยังชีพผู้พิการ งบประมาณ </t>
  </si>
  <si>
    <t>184,,000  บาท</t>
  </si>
  <si>
    <t xml:space="preserve">โครงการสงเคราะห์เบี้ยยังชีพผู้ป่วยเอดส์ </t>
  </si>
  <si>
    <t xml:space="preserve">เพื่อจ่ายเป็ยเบี้ยยังชีพผู้ป่วยเอดส์ งบประมาณ </t>
  </si>
  <si>
    <t>12,000  บาท</t>
  </si>
  <si>
    <t>โครงการสนับสนุนการดำเนินการด้าน</t>
  </si>
  <si>
    <t>สาธารณสุข (อสม.หมู่บ้าน)</t>
  </si>
  <si>
    <t>สนับสนุนการดำเนินการด้านสาธารณสุข</t>
  </si>
  <si>
    <t>(อสม.หมู่บ้าน)  งบประมาณ 60,000  บาท</t>
  </si>
  <si>
    <t>คิดเห็นของประชาชน  งบประมาณ  80,000 บาท</t>
  </si>
  <si>
    <t>ลูกจ้าง  งบประมาณ  200,000   บาท</t>
  </si>
  <si>
    <t>แผนการดำเนินงานประจำปีงบประมาณ  2551</t>
  </si>
  <si>
    <r>
      <t xml:space="preserve">           4)  </t>
    </r>
    <r>
      <rPr>
        <sz val="12"/>
        <rFont val="Angsana New"/>
        <family val="1"/>
      </rPr>
      <t>พัฒนาระบบบริหารจัดการศึกษาตามหลักการบริหารโดยใช้โรงเรียนเป็นฐาน</t>
    </r>
  </si>
  <si>
    <r>
      <t xml:space="preserve">            3)  </t>
    </r>
    <r>
      <rPr>
        <sz val="12"/>
        <rFont val="Angsana New"/>
        <family val="1"/>
      </rPr>
      <t>ส่งเสริมและพัฒนาครูและบุคลากรให้เป็นมืออาชีพ  และยกวิทยฐานะให้สูงขึ้น</t>
    </r>
  </si>
  <si>
    <t>สนง.ที่ดิน อ.สูงเนิน</t>
  </si>
  <si>
    <t>877,000</t>
  </si>
  <si>
    <t>ส่วนการศึกษาฯ</t>
  </si>
  <si>
    <t>18.73</t>
  </si>
  <si>
    <t>25</t>
  </si>
  <si>
    <t>17.86</t>
  </si>
  <si>
    <t>แผนการดำเนินงานประจำปีงบประมาณ  พ.ศ. 2552</t>
  </si>
  <si>
    <t>ปี งบประมาณ  2552</t>
  </si>
  <si>
    <t>พ.ศ.  2552</t>
  </si>
  <si>
    <t>ปีงบประมาณ  2553</t>
  </si>
  <si>
    <t>แผนการดำเนินงานประจำปีงบประมาณ  2552</t>
  </si>
  <si>
    <t xml:space="preserve">   4.7.  การรณรงค์และประชาสัมพันธ์เพื่อปลุกจิตสำนึกด้านคุณธรรม/จริยธรรม</t>
  </si>
  <si>
    <t>โครงการตามข้อบัญญัติงบประมาณ พ.ศ. 2552</t>
  </si>
  <si>
    <t>โครงการ</t>
  </si>
  <si>
    <t>เป้าหมาย</t>
  </si>
  <si>
    <t>1  ครั้ง</t>
  </si>
  <si>
    <t>โครงการ อบต. พบประชาชน</t>
  </si>
  <si>
    <t>โครงการป้องกันโรคไข้เลือดออกและโรคพิษสุนัขบ้า</t>
  </si>
  <si>
    <t>ม.3-6</t>
  </si>
  <si>
    <t>โครงการปรับปรุงศูนย์ข้อมูลข่าวสารอำเภอสูงเนิน</t>
  </si>
  <si>
    <t>อุดหนุน อบต.สูงเนิน</t>
  </si>
  <si>
    <t>2.  ภายใต้ยุทธศาสตร์การพัฒนาด้านเศรษฐกิจ</t>
  </si>
  <si>
    <t>เพื่อสนับสนุนเสริมสร้างความเข้มแข็งของชุมชนทางเศรษฐกิจระดับบุคคล ครอบครัวและเศรษฐกิจชุมชนท้องถิ่น โดยเฉพาะผลิตผลทางการเกษตรอินทรีย์และการแปรรูปสินค้าทางการเกษตร ให้มี</t>
  </si>
  <si>
    <t xml:space="preserve">ความสามารถและทักษะในการพัฒนาฝีมือในการผลิตเพิ่มมูลค่าของสินค้าและสามารถขยายการตลาดไปสู่ตลาดกลาง ซึ่งเป็นไปตามยุทธศาสตร์การพัฒนาเกษตรอินทรีย์ และการแปรรูปสินค้าเกษตร </t>
  </si>
  <si>
    <t>และยุทธศาสตร์สร้างความสามารถในการแข่งขันทางเศรษฐกิจและแก้ไขปัญหาความยากจนของจังหวัดนครราชสีมา</t>
  </si>
  <si>
    <t>1.  ส่งเสริมศักยภาพและขีดความสามารถในการเพิ่มผลผลิตทางการเกษตรอินทรีย์และการแปรรูปสินค้าทางการเกษตร ให้เกษตรกรสามารถเพิ่มรายได้  ลดรายจ่าย</t>
  </si>
  <si>
    <t>4.  ส่งเสริมประชาชน/ครัวเรือนในการประกอบอาชีพ  การดำรงชีวิตโดยยึดหลักปรัชญาเศรษฐกิจพอเพียง</t>
  </si>
  <si>
    <t xml:space="preserve">เพื่อเสริมสร้างทักษะของคนภายในชุมชน  พัฒนาคนทั้งทางด้านคุณธรรม จริยธรรมและวัฒนธรรมประเพณีท้องถิ่น  การสังคมสงเคราะห์   สวัสดิการและสังคม  ด้านสาธารณสุข  ด้านสุขภาพอนามัย  </t>
  </si>
  <si>
    <t>ด้านการศึกษา ด้านการกีฬาและนันทนาการ  และด้านการท่องเที่ยว  ให้ประชาชนมีสุขภาพที่ดี  มีคุณภาพและศักยภาพ  นำไปสู่ชุมชนที่เข้มแข็งและน่าอยู่ สามารถพึ่งพาตนเองได้อย่างยั่งยืน  ซึ่งเป็น</t>
  </si>
  <si>
    <t xml:space="preserve">ไปตามแนวทางแผนพัฒนาเศรษฐกิจและสังคมแห่งชาติฉบับที่  10 (พ.ศ. 2550 – 2554) </t>
  </si>
  <si>
    <t>1.  การพัฒนาด้านการสังคมสงเคราะห์  สวัสดิการชุมชน</t>
  </si>
  <si>
    <t>2.  การพัฒนาด้านคุณธรรม จริยธรรมและวัฒนธรรมประเพณีท้องถิ่น</t>
  </si>
  <si>
    <t>3.  การพัฒนาและส่งเสริมการศึกษา</t>
  </si>
  <si>
    <t>4.  การพัฒนาส่งเสริมด้านสุขภาพและอนามัย</t>
  </si>
  <si>
    <t>5.  การพัฒนาและสิ่งเสริมด้านกีฬาและการนันทนาการ</t>
  </si>
  <si>
    <t>6.  การพัฒนาและส่งเสริมการท่องเที่ยว</t>
  </si>
  <si>
    <t>4.  ภายใต้ยุทธศาสตร์การพัฒนาด้านทรัพยากรธรรมชาติและสิ่งแวดล้อม</t>
  </si>
  <si>
    <t xml:space="preserve">     เพื่อพัฒนาระบบการจัดการทรัพยากรธรรมชาติและสิ่งแวดล้อมอันพึงปรารถนาร่วมกันไม่ให้มีปัญหาภายในชุมชน  สร้างจิตสำนึกและความตระหนักในการจัดการทรัพยากรน้ำและสิ่งแวดล้อม</t>
  </si>
  <si>
    <t>2.  สร้างจิตสำนึกและความตระหนักของผู้ประกอบการและผู้บริโภค.</t>
  </si>
  <si>
    <t>3.  การบริหารจัดการระบบบำบัดน้ำเสียและรณรงค์การกำจัดขยะมูลฝอย</t>
  </si>
  <si>
    <t>5.  ภายใต้ยุทธศาสตร์ด้านความมั่นคงปลอดภัยในชีวิตและทรัพย์สิน</t>
  </si>
  <si>
    <t xml:space="preserve">เพื่อให้การป้องกันและบรรเทาสาธารณภัย  ลดอุบัติเหตุจราจรทางบก และรักษาความสงบเรียบร้อยชุมชนให้มีความมั่นคงปลอดภัยในชีวิตและทรัพย์สิน  ส่งเสริมให้ชุมชนเข้มแข็งปลอดอบายมุข  </t>
  </si>
  <si>
    <t>ป้องกันและแก้ไขปัญหายาเสพติด  การส่งเสริมประชาธิปไตย  ความเสมอภาค  และสิทธิเสรีภาพของประชาชน</t>
  </si>
  <si>
    <t>1.  การปองกันและบรรเทาสาธารณภัย  ความมั่นคงปลอดภัยในชีวิตและทรัพยสิน  การลดอุบัติเหตุจราจรทางบก</t>
  </si>
  <si>
    <t>2.  เสริมสรางความเขมแข็งของชุมชนในดานความมั่นคงและความปลอดภัยโดยสงเสริมและสนับสนุนตํารวจบาน  อาสาสมัครป้องกันภัยฝ่ายพลเรือน (อพปร .)  ใหทํางานอยางมีคุณภาพ</t>
  </si>
  <si>
    <t>3.  การรณรงค์และส่งเสริมให้ชุมชนเข้มแข็ง ปลอดอบายมุข</t>
  </si>
  <si>
    <t>4.  การป้องกันและแก้ไขปัญหายาเสพติด</t>
  </si>
  <si>
    <t>5.  การส่งเสริมประชาธิปไตย  ความเสมอภาค  และสิทธิเสรีภาพของประชาชน</t>
  </si>
  <si>
    <t>6.  ภายใต้ยุทธศาสตร์การบริหารจัดการบ้านเมืองที่ดี</t>
  </si>
  <si>
    <t>โครงการตามข้อบัญญัติงบประมาณ พ.ศ. 2554</t>
  </si>
  <si>
    <t xml:space="preserve">โครงการฝึกอบรมและศึกษาดูงาน  </t>
  </si>
  <si>
    <t xml:space="preserve">โครงการ อบต.พบประชาชน   </t>
  </si>
  <si>
    <t>2  ครั้ง</t>
  </si>
  <si>
    <t>โครงการดำเนินการแก้ไขปัญหาขยะมูลฝอย</t>
  </si>
  <si>
    <t>โครงการบริหารจัดการขยะในชุมชน</t>
  </si>
  <si>
    <t>การป้องกันโรคไข้เลือดออก และค่าวัคซีนป้องกันโรคพิษสุนัขบ้า</t>
  </si>
  <si>
    <t>โครงการปรับปรุงประสิทธิภาพการปฏิบัติงานของกิ่งกาชาด อ.สูงเนิน</t>
  </si>
  <si>
    <t>การดำเนินการงานด้านสาธารณสุข</t>
  </si>
  <si>
    <t>โครงการประเมินประสิทธิภาพ ประสิทธิผลการปฏิบัติงานของ อบต.</t>
  </si>
  <si>
    <t>โครงการจัดเก็บภาษีประจำปี 2554</t>
  </si>
  <si>
    <t xml:space="preserve">การจัดนิทรรศการ  งานประเพณี  และวัฒนธรรม งานรัฐพิธี  </t>
  </si>
  <si>
    <t>งานพิธีทางศาสนา</t>
  </si>
  <si>
    <t>3  ครั้ง</t>
  </si>
  <si>
    <t>การแข่งขันกีฬาประชาชนภายในตำบลกุดจิกและการ</t>
  </si>
  <si>
    <t>จัดส่งนักกีฬาไปแข่งขัน ในที่ต่างๆ</t>
  </si>
  <si>
    <t xml:space="preserve">โครงการอบรมจริยธรรม  </t>
  </si>
  <si>
    <t xml:space="preserve">โครงการเสริมสร้างครอบครัวอบอุ่น  </t>
  </si>
  <si>
    <t xml:space="preserve">โครงการส่งเสริมพระพุทธศาสนาและวัฒนธรรม </t>
  </si>
  <si>
    <t>โครงการบรรพชาหมู่ภาคฤดูร้อน</t>
  </si>
  <si>
    <t xml:space="preserve"> โครงการจัดกิจกรรมประชาสัมพันธ์แหล่งท่องเที่ยว</t>
  </si>
  <si>
    <t>โครงการส่งเสริมเพื่อถ่ายทอดวัฒนธรรมภูมิปัญญาท้องถิ่น</t>
  </si>
  <si>
    <t>โครงการจัดกิจกรรมยกย่องเชิดชูเกียรติ</t>
  </si>
  <si>
    <t>โครงการส่งเสริมการจัดกิจกรรมเพื่อพัฒนาคุณภาพชีวิตเด็กและเยาวชน</t>
  </si>
  <si>
    <t>โครงการปรับปรุงซ่อมแซมห้องน้ำศูนย์พัฒนาเด็กเล็ก</t>
  </si>
  <si>
    <t>1 ครั้ง</t>
  </si>
  <si>
    <t>โครงการส่งเสริมกิจการลูกเสือชาวบ้าน</t>
  </si>
  <si>
    <t>โครงการจัดกิจกรรมเนื่องในวันต่อต้านยาเสพติด</t>
  </si>
  <si>
    <t>โครงการจัดหาน้ำดื่มสะอาดสำหรับ ศูนย์พัฒนาเด็กเล็ก</t>
  </si>
  <si>
    <t>วัสดุกีฬา สำหรับประชาชน, เยาวชน</t>
  </si>
  <si>
    <t xml:space="preserve">อาหารเสริม (นม)  สำหรับเด็กอนุบาล  3  ขวบ </t>
  </si>
  <si>
    <t>ศูนย์พัฒนาเด็กเล็ก อบต.</t>
  </si>
  <si>
    <t>อาหารเสริม (นม)สำหรับเด็กนักเรียนระดับประถมศึกษา</t>
  </si>
  <si>
    <t>โรงเรียนบ้านสลักใด</t>
  </si>
  <si>
    <t>โครงการส่งเสริมเด็กเรียนดีแต่มีฐานะยากจน</t>
  </si>
  <si>
    <t>โครงการ อบต.คับปี 2554</t>
  </si>
  <si>
    <t xml:space="preserve">โครงการจัดงานรัฐพิธี  </t>
  </si>
  <si>
    <t xml:space="preserve">โครงการอาหารกลางวันโรงเรียนบ้านสลักใด </t>
  </si>
  <si>
    <t xml:space="preserve">โครงการจัดงานประเพณีกินเข่าค่ำของอำเภอสูงเนิน  </t>
  </si>
  <si>
    <t>อาหารกลางวันสำหรับเด็กอนุบาล  3  ขวบ</t>
  </si>
  <si>
    <t>ซ่อมแซมหรือบำรุงรักษาที่ดินและสิ่งก่อสร้าง</t>
  </si>
  <si>
    <t>โครงการบ้านท้องถิ่นไทยเทิดไท้องค์ราชันย์</t>
  </si>
  <si>
    <t>การปรับปรุง สิ่งอำนวยความสะดวกแก่ผู้พิการทุพลภาพ</t>
  </si>
  <si>
    <t>1  แห่ง</t>
  </si>
  <si>
    <t>การติดตั้ง/ปรับปรุง/ซ่อมแซมโคมไฟฟ้าสาธารณะ</t>
  </si>
  <si>
    <t>โครงการปลูกหย้าแฝกตามโครงการพระราชดำริ</t>
  </si>
  <si>
    <t>โครงการรักษ์สิ่งแวดล้อมเฉลิมพระเกียรติ</t>
  </si>
  <si>
    <t>โครงการฝึกอบรมและฝึกทบทวน อปพร.</t>
  </si>
  <si>
    <t>โครงการรณรงค์ป้องกันและลดอุบัติเหตุช่วงเทศกาล</t>
  </si>
  <si>
    <t xml:space="preserve">อุดหนุนสำนักงานโยธาธิการและผังเมืองจังหวัดนครราชสีมา </t>
  </si>
  <si>
    <t xml:space="preserve"> ในการปรับปรุงและจัดวางผังเมืองรวมจังหวัดนครราชสีมา</t>
  </si>
  <si>
    <t>งบกลาง</t>
  </si>
  <si>
    <t xml:space="preserve">เงินสงเคราะห์เบี้ยยังชีพผู้สูงอายุ   </t>
  </si>
  <si>
    <t xml:space="preserve">เงินสงเคราะห์เบี้ยยังชีพคนพิการ   </t>
  </si>
  <si>
    <t xml:space="preserve">เงินสงเคราะห์เบี้ยยังชีพผู้ป่วยเอดส์   </t>
  </si>
  <si>
    <t>๑.  ยุทธศาสตร์ด้านโครงสร้างพื้นฐาน</t>
  </si>
  <si>
    <t>ก่อสร้างต่อเติมอาคาร คสล. สำนักงาน อบต.กุดจิก</t>
  </si>
  <si>
    <t>โครงการศึกษาดูงานเพื่อพัฒนาศักยภาพผู้สูงอายุ</t>
  </si>
  <si>
    <t>การจัดการเลือกตั้งผู้บริหารท้องถิ่นและสมาชิกสภาท้องถิ่น</t>
  </si>
  <si>
    <t>โครงการจัดทำวารสารเผยแพร่ผลการดำเนินงานประจำปี2554</t>
  </si>
  <si>
    <t>การส่งเสริม สนับสนุน กิจกรรมการจัดทำแผนชุมชน</t>
  </si>
  <si>
    <t>การส่งเสริมสนับสนุนการดำเนินงานตามหลักปรัชญาเศรษฐกิจพอเพียง</t>
  </si>
  <si>
    <t>โครงการ อบต.คับปี 2555</t>
  </si>
  <si>
    <t xml:space="preserve"> โครงการท้องถิ่นไทย รวมใจภักดิ์ รักษ์พื้นที่สีเขียว</t>
  </si>
  <si>
    <t>โครงการตามข้อบัญญัติงบประมาณ พ.ศ. 2555</t>
  </si>
  <si>
    <t>บัญชีสรุปโครงการและงบประมาณ</t>
  </si>
  <si>
    <t>สถานที่</t>
  </si>
  <si>
    <t xml:space="preserve"> ตำบลกุดจิก</t>
  </si>
  <si>
    <t>อบต.กุดจิก</t>
  </si>
  <si>
    <t xml:space="preserve">โคมไฟฟ้าแสงสว่าง </t>
  </si>
  <si>
    <t>ขยายเขตไฟฟ้าสาธารณะและติดตั้ง</t>
  </si>
  <si>
    <t>และสิ่งแวดล้อม</t>
  </si>
  <si>
    <t>บัญชีสรุปโครงการและงบประมาณ (ต่อ)</t>
  </si>
  <si>
    <t xml:space="preserve"> หมู่ที่ ๓ - ๖</t>
  </si>
  <si>
    <t>๒.  ยุทธศาสตร์การพัฒนาคุณภาพชีวิตของประชาชน</t>
  </si>
  <si>
    <t>๓. ยุทธศาสตร์การจัดการทรัพยากรธรรมชาติและสิ่งแวดล้อม</t>
  </si>
  <si>
    <t>๔.  ยุทธศาสตร์การบริหารราชการแบบบูรณาการ ตามหลักธรรมาภิบาล</t>
  </si>
  <si>
    <t xml:space="preserve">สนับสนุนเงินสงเคราะห์ผู้สูงอายุ  </t>
  </si>
  <si>
    <t>โรงเรียนบ้านสลักใด/ศูนย์พัฒนาเด็กเล็ก</t>
  </si>
  <si>
    <t>เพื่อสนับสนุนการดำเนินงานของกองทุน</t>
  </si>
  <si>
    <t>ส่งเสริมและสนับสนุนให้ประชาชนได้</t>
  </si>
  <si>
    <t>เล่นกีฬาออกกำลังกายอย่างสม่ำเสมอ</t>
  </si>
  <si>
    <t>ประชาชนอนุรักษ์ทรัพยากรธรรมชาติ</t>
  </si>
  <si>
    <t>ประชาคมอาเซียน</t>
  </si>
  <si>
    <t>เพื่อจัดฝึกอบรมและป้องกันปัญหายาเสพติด</t>
  </si>
  <si>
    <t>ศพด.อบต.</t>
  </si>
  <si>
    <t>สาธารณสุข</t>
  </si>
  <si>
    <t xml:space="preserve"> สาธารณะ ม.๓-๖ (วัสดุไฟฟ้า)</t>
  </si>
  <si>
    <t>เพื่อเป็นการส่งเสริมให้เยาวชนและ</t>
  </si>
  <si>
    <t>สนับสนุนกองทุนหลักประกันสุขภาพ</t>
  </si>
  <si>
    <t>วัดสลักใด</t>
  </si>
  <si>
    <t>รร.บ้าน</t>
  </si>
  <si>
    <t>และใกล้เคียง</t>
  </si>
  <si>
    <t>กองคลัง</t>
  </si>
  <si>
    <t>ปราสาท</t>
  </si>
  <si>
    <t>เมืองแขก</t>
  </si>
  <si>
    <t>ต.โคราช</t>
  </si>
  <si>
    <t>หมู่ที่ ๓ - ๖</t>
  </si>
  <si>
    <t>ตำบลกุดจิก</t>
  </si>
  <si>
    <t>หมู่ที่ 4</t>
  </si>
  <si>
    <t>หมู่ที่ 6</t>
  </si>
  <si>
    <t>เพื่อจ่ายเป็นค่าใช้จ่ายในการฝึกอบรมและ</t>
  </si>
  <si>
    <t>โครงการอนุรักษ์ทรัพยากรธรรมชาติ</t>
  </si>
  <si>
    <t>สี่แยก</t>
  </si>
  <si>
    <t>ข้างโรงเรียน</t>
  </si>
  <si>
    <t>บ้านสลักใด</t>
  </si>
  <si>
    <t>กองช่าง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</si>
  <si>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</si>
  <si>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</si>
  <si>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</si>
  <si>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</si>
  <si>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</si>
  <si>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</si>
  <si>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</si>
  <si>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</si>
  <si>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</si>
  <si>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</si>
  <si>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</si>
  <si>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</si>
  <si>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ปรับปรุง/ซ่อมแซม/ติดตั้งโคมไฟฟ้า</t>
  </si>
  <si>
    <t>โครงการจัดการเลือกตั้งผู้บริหารท้องถิ่น</t>
  </si>
  <si>
    <t>และสมาชิกสภาท้องถิ่น</t>
  </si>
  <si>
    <t>เพื่อจ่ายเป็นค่าใช้จ่ายในการจัดการเลือกตั้ง</t>
  </si>
  <si>
    <t>ผู้บริหารท้องถิ่นและสมาชิกสภาท้องถิ่น</t>
  </si>
  <si>
    <t>เทศกาล</t>
  </si>
  <si>
    <t>เพื่อส่งเสริมการจัดกิจกรรมค่ายพัฒนาเด็ก</t>
  </si>
  <si>
    <t>และเยาวชน เพิ่มทักษะด้านภาษา เพื่อเข้าสู่</t>
  </si>
  <si>
    <t xml:space="preserve">เพื่อเสริมสร้างครอบครัวอบอุ่นแก่เด็ก </t>
  </si>
  <si>
    <t>กอง</t>
  </si>
  <si>
    <t>เพื่อส่งเสริมสถาบันครอบครัวให้มีคุณภาพ</t>
  </si>
  <si>
    <t>ชีวิตที่ดี มีความอบอุ่น</t>
  </si>
  <si>
    <t xml:space="preserve"> โครงการปลูกต้นไม้เฉลิมพระเกียรติ</t>
  </si>
  <si>
    <t>หลักประกันสุขภาพ</t>
  </si>
  <si>
    <t>เพื่อส่งเสริมให้บุคลากรที่ปฏิบัติงานในท้องถิ่น</t>
  </si>
  <si>
    <t>มีทักษะ ความรู้ความสามารถในการพัฒนา</t>
  </si>
  <si>
    <t>รายละเอียดของ</t>
  </si>
  <si>
    <t xml:space="preserve">      </t>
  </si>
  <si>
    <t>ยุทธศาสตร์ที่ ๒  ยุทธศาสตร์การพัฒนาคุณภาพชีวิตของประชาชน</t>
  </si>
  <si>
    <t>ยุทธศาสตร์ที่ ๓  ยุทธศาสตร์การจัดการทรัพยากรธรรมชาติและสิ่งแวดล้อม</t>
  </si>
  <si>
    <t>เพื่อให้ผู้มีปัญหาทางการมองเห็น มีคุณภาพ</t>
  </si>
  <si>
    <t>ชีวิตที่ดีขึ้น</t>
  </si>
  <si>
    <t>โครงการส่งเสริมคุณภาพชีวิตผู้สูงอายุ</t>
  </si>
  <si>
    <t>โครงการคัดกรองต้อกระจกและตรวจ</t>
  </si>
  <si>
    <t>กองการศึกษาฯ</t>
  </si>
  <si>
    <t>กองสาธารณสุขฯ</t>
  </si>
  <si>
    <t>จำนวนโครงการ</t>
  </si>
  <si>
    <t>ที่ดำเนินการ</t>
  </si>
  <si>
    <t>จำนวน</t>
  </si>
  <si>
    <t>ร้อยละของ</t>
  </si>
  <si>
    <t>งบประมาณทั้งหมด</t>
  </si>
  <si>
    <t>ยุทธศาสตร์ / แผนงาน</t>
  </si>
  <si>
    <t xml:space="preserve">    ๑.๑  แผนงานเคหะและชุมชน</t>
  </si>
  <si>
    <t xml:space="preserve">    ๒.๑  แผนงานการรักษาความสงบภายใน</t>
  </si>
  <si>
    <t xml:space="preserve">    ๒.๒  แผนงานการศึกษา</t>
  </si>
  <si>
    <t xml:space="preserve">    ๒.๓  แผนงานสาธารณสุข</t>
  </si>
  <si>
    <t xml:space="preserve">    ๒.๕  แผนงานสร้างความเข้มแข็งของชุมชน </t>
  </si>
  <si>
    <t xml:space="preserve">    ๒.๔  แผนงานสังคมสงเคราะห์</t>
  </si>
  <si>
    <t xml:space="preserve">    ๒.๖  แผนงานการศาสนา วัฒนธรรม และนันทนาการ</t>
  </si>
  <si>
    <t xml:space="preserve">    ๔.๑  แผนงานบริหารงานทั่วไป</t>
  </si>
  <si>
    <t>จ.นครราชสีมา</t>
  </si>
  <si>
    <t>ต.กุดจิก อ.สูงเนิน จ.นครราชสีมา</t>
  </si>
  <si>
    <t>ติดตั้งโคมไฟฟ้าสาธารณะ</t>
  </si>
  <si>
    <t>จัดซื้อวัสดุไฟฟ้า สำหรับปรับปรุง/ซ่อมแซม/</t>
  </si>
  <si>
    <t xml:space="preserve">อุดหนุนการไฟฟ้าอำเภอสูงเนิน </t>
  </si>
  <si>
    <t>อบรมการป้องกันและบรรเทาสาธารณภัย</t>
  </si>
  <si>
    <t>โครงการป้องกันและลดอุบัติเหตุทางถนน</t>
  </si>
  <si>
    <t>ในช่วงเทศกาล</t>
  </si>
  <si>
    <t>ตั้งจุดให้บริการ รณรงค์ ป้องกันลดอุบัติเหตุ</t>
  </si>
  <si>
    <t>ด้านความปลอดภัยในการใช้รถใช้ถนนในช่วง</t>
  </si>
  <si>
    <t>โครงการหนูไม่จมน้ำแน่ ถ้าช่วยกันดูแล</t>
  </si>
  <si>
    <t>และป้องกัน</t>
  </si>
  <si>
    <t>อบรมการป้องกันการจมน้ำในเด็ก</t>
  </si>
  <si>
    <t xml:space="preserve"> - ค่าอาหารเสริม(นม) สำหรับศูนย์พัฒนา</t>
  </si>
  <si>
    <t xml:space="preserve"> - ค่าอาหารเสริม (นม) สำหรับ เด็กนักเรียน</t>
  </si>
  <si>
    <t>โรงเรียนบ้านสลักใด จำนวน 260 วัน</t>
  </si>
  <si>
    <t xml:space="preserve"> - ค่าอาหารกลางวันเด็กนักเรียนศูนย์พัฒนา</t>
  </si>
  <si>
    <t xml:space="preserve">เด็กเล็ก อบต.กุดจิก จำนวน 280 วัน
   </t>
  </si>
  <si>
    <t xml:space="preserve"> - ค่าจัดการเรียนการสอน (รายหัว) กำหนด</t>
  </si>
  <si>
    <t>รายการเป็นค่าสื่อการเรียนการสอน วัสดุการ</t>
  </si>
  <si>
    <t>ศึกษา และเครื่องเล่นพัฒนาการเด็ก จำนวน</t>
  </si>
  <si>
    <t>โครงการอาหารกลางวัน ศูนย์พัฒนา</t>
  </si>
  <si>
    <t>เด็กเล็ก อบต.กุดจิก</t>
  </si>
  <si>
    <t>(โครงการสนับสนุนค่าใช้จ่ายการบริหาร</t>
  </si>
  <si>
    <t>สถานศึกษา)</t>
  </si>
  <si>
    <t xml:space="preserve">โครงการค่ายพัฒนาเด็กและเยาวชน
</t>
  </si>
  <si>
    <t>วัดสายตาผู้ประสบปัญหาทางการมองเห็น</t>
  </si>
  <si>
    <t>แผนงาน  สร้างความเข้มแข็งของชุมชน</t>
  </si>
  <si>
    <t>ยุทธศาสตร์ที่ 4  ยุทธศาสตร์การบริหารราชการแบบบูรณาการ ตามหลักธรรมาภิบาล</t>
  </si>
  <si>
    <t>แผนงาน  การศาสนา วัฒนธรรมและนันทนาการ</t>
  </si>
  <si>
    <t>โครงการครอบครัวอบอุ่น สู่ชุมชนเข้มแข็ง</t>
  </si>
  <si>
    <t>โครงการควบคุมป้องกันโรคไข้เลือดออก</t>
  </si>
  <si>
    <t>เพื่อจ่ายเป็นค่าใช้จ่ายตามโครงการควบคุม</t>
  </si>
  <si>
    <t xml:space="preserve">ป้องกันโรคไข้เลือดออก  </t>
  </si>
  <si>
    <t>โครงการป้องกันและแก้ไขปัญหา</t>
  </si>
  <si>
    <t>ยาเสพติด</t>
  </si>
  <si>
    <t>แก่ประชาชน</t>
  </si>
  <si>
    <t>โครงการส่งเสริมและพัฒนาอาชีพ</t>
  </si>
  <si>
    <t>เพื่อเป็นค่าใช้จ่ายดำเนินการตามโครงการ</t>
  </si>
  <si>
    <t>โครงการจัดเก็บภาษีนอกสถานที่</t>
  </si>
  <si>
    <t>เพื่อจัดหน่วยเคลื่อนที่อำนวยความสะดวก</t>
  </si>
  <si>
    <t>ในการให้บริการประชาชนเกี่ยวกับการจัดเก็บ</t>
  </si>
  <si>
    <t>ภาษี</t>
  </si>
  <si>
    <t>พนักงานส่วนตำบลและพนักงานจ้าง</t>
  </si>
  <si>
    <t xml:space="preserve">ท้องถิ่น </t>
  </si>
  <si>
    <t>โครงการเฉลิมพระเกียรติ/ปกป้องสถาบัน/</t>
  </si>
  <si>
    <t>เทิดทูนสถาบัน</t>
  </si>
  <si>
    <t>เพื่อจ่ายเป็นค่าใช้จ่ายตามโครงการเฉลิม</t>
  </si>
  <si>
    <t>พระเกียรติ/ปกป้องสถาบัน/เทิดทูนสถาบัน</t>
  </si>
  <si>
    <t>โครงการประชาคมหมู่บ้านและตำบล</t>
  </si>
  <si>
    <t>อุดหนุนอาหารกลางวันเด็กนักเรียนโรงเรียน</t>
  </si>
  <si>
    <t>โครงการขับขี่ปลอดภัย วัยใสอาสาป้องกัน</t>
  </si>
  <si>
    <t>อุบัติภัยทางจราจร</t>
  </si>
  <si>
    <t>โครงการจัดการขยะมูลฝอย</t>
  </si>
  <si>
    <t>แบบบูรณาการ</t>
  </si>
  <si>
    <t>โครงการหมู่บ้านสะอาด ปราศจากขยะ</t>
  </si>
  <si>
    <t>รักษาสิ่งแวดล้อม</t>
  </si>
  <si>
    <t>เพื่อเป็นค่าใช้จ่ายสำหรับจ่ายตามโครงการ</t>
  </si>
  <si>
    <t>จัดการขยะมูลฝอยแบบบูรณาการ</t>
  </si>
  <si>
    <t>หมู่บ้านสะอาด  ปราศจากขยะ  รักษา</t>
  </si>
  <si>
    <t>สิ่งแวดล้อม</t>
  </si>
  <si>
    <t>โครงการจัดทำแผนที่ภาษีและทะเบียน</t>
  </si>
  <si>
    <t>ทรัพย์สิน</t>
  </si>
  <si>
    <t>เพื่อจ่ายเป็นค่าใช้จ่ายตามโครงการจัดทำ</t>
  </si>
  <si>
    <t>แผนที่ภาษีและทะเบียนทรัพย์สิน</t>
  </si>
  <si>
    <t>โครงการสร้างอาชีพ สร้างรายได้เยาวชน</t>
  </si>
  <si>
    <t>เพื่อเป็นการฝึกอบรมส่งเสริม สร้างอาชีพ</t>
  </si>
  <si>
    <t xml:space="preserve">สร้างรายได้ให้แก่เยาวชน </t>
  </si>
  <si>
    <t>การศึกษา</t>
  </si>
  <si>
    <t>ศพด.</t>
  </si>
  <si>
    <t>บัญชีโครงการ/กิจกรรม/งบประมาณ</t>
  </si>
  <si>
    <t xml:space="preserve">    ๓.๒  แผนงานเคหะและชุมชน</t>
  </si>
  <si>
    <t xml:space="preserve">    ๓.๑  แผนงานการเกษตร</t>
  </si>
  <si>
    <t xml:space="preserve">    ๒.7  แผนงานงบกลาง</t>
  </si>
  <si>
    <r>
      <t xml:space="preserve">ยุทธศาสตร์ที่ 1  </t>
    </r>
    <r>
      <rPr>
        <sz val="15"/>
        <rFont val="TH SarabunIT๙"/>
        <family val="2"/>
      </rPr>
      <t>ยุทธศาสตร์การพัฒนาด้านโครงสร้างพื้นฐาน</t>
    </r>
    <r>
      <rPr>
        <b/>
        <sz val="15"/>
        <rFont val="TH SarabunIT๙"/>
        <family val="2"/>
      </rPr>
      <t xml:space="preserve"> </t>
    </r>
  </si>
  <si>
    <r>
      <t xml:space="preserve">แผนงาน  </t>
    </r>
    <r>
      <rPr>
        <sz val="15"/>
        <rFont val="TH SarabunIT๙"/>
        <family val="2"/>
      </rPr>
      <t>เคหะและชุมชน</t>
    </r>
  </si>
  <si>
    <r>
      <rPr>
        <b/>
        <sz val="15"/>
        <rFont val="TH SarabunIT๙"/>
        <family val="2"/>
      </rPr>
      <t>แผนงาน</t>
    </r>
    <r>
      <rPr>
        <sz val="15"/>
        <rFont val="TH SarabunIT๙"/>
        <family val="2"/>
      </rPr>
      <t xml:space="preserve">  การรักษาความสงบภายใน</t>
    </r>
  </si>
  <si>
    <r>
      <rPr>
        <b/>
        <sz val="15"/>
        <rFont val="TH SarabunIT๙"/>
        <family val="2"/>
      </rPr>
      <t xml:space="preserve">แผนงาน  </t>
    </r>
    <r>
      <rPr>
        <sz val="15"/>
        <rFont val="TH SarabunIT๙"/>
        <family val="2"/>
      </rPr>
      <t>การศึกษา</t>
    </r>
  </si>
  <si>
    <r>
      <rPr>
        <b/>
        <sz val="15"/>
        <rFont val="TH SarabunIT๙"/>
        <family val="2"/>
      </rPr>
      <t xml:space="preserve">แผนงาน  </t>
    </r>
    <r>
      <rPr>
        <sz val="15"/>
        <rFont val="TH SarabunIT๙"/>
        <family val="2"/>
      </rPr>
      <t>สาธารณสุข</t>
    </r>
  </si>
  <si>
    <r>
      <rPr>
        <b/>
        <sz val="15"/>
        <rFont val="TH SarabunIT๙"/>
        <family val="2"/>
      </rPr>
      <t xml:space="preserve">แผนงาน  </t>
    </r>
    <r>
      <rPr>
        <sz val="15"/>
        <rFont val="TH SarabunIT๙"/>
        <family val="2"/>
      </rPr>
      <t>สังคมสงเคราะห์</t>
    </r>
  </si>
  <si>
    <r>
      <rPr>
        <b/>
        <sz val="15"/>
        <rFont val="TH SarabunIT๙"/>
        <family val="2"/>
      </rPr>
      <t xml:space="preserve">แผนงาน  </t>
    </r>
    <r>
      <rPr>
        <sz val="15"/>
        <rFont val="TH SarabunIT๙"/>
        <family val="2"/>
      </rPr>
      <t>งบกลาง</t>
    </r>
  </si>
  <si>
    <r>
      <rPr>
        <b/>
        <sz val="15"/>
        <rFont val="TH SarabunIT๙"/>
        <family val="2"/>
      </rPr>
      <t>แผนงาน</t>
    </r>
    <r>
      <rPr>
        <sz val="15"/>
        <rFont val="TH SarabunIT๙"/>
        <family val="2"/>
      </rPr>
      <t xml:space="preserve">  การเกษตร</t>
    </r>
  </si>
  <si>
    <r>
      <rPr>
        <b/>
        <sz val="15"/>
        <rFont val="TH SarabunIT๙"/>
        <family val="2"/>
      </rPr>
      <t>แผนงาน</t>
    </r>
    <r>
      <rPr>
        <sz val="15"/>
        <rFont val="TH SarabunIT๙"/>
        <family val="2"/>
      </rPr>
      <t xml:space="preserve">  เคหะและชุมชน</t>
    </r>
  </si>
  <si>
    <r>
      <rPr>
        <b/>
        <sz val="15"/>
        <rFont val="TH SarabunIT๙"/>
        <family val="2"/>
      </rPr>
      <t>แผนงาน</t>
    </r>
    <r>
      <rPr>
        <sz val="15"/>
        <rFont val="TH SarabunIT๙"/>
        <family val="2"/>
      </rPr>
      <t xml:space="preserve">  บริหารงานทั่วไป</t>
    </r>
  </si>
  <si>
    <t>บ้านสลักใด จำนวน 200 วันๆ ละ 20บาท/</t>
  </si>
  <si>
    <t xml:space="preserve">ให้แก่ประชาชน </t>
  </si>
  <si>
    <t>เพื่อเป็นการฝึกอบรมส่งเสริมและพัฒนาอาชีพ</t>
  </si>
  <si>
    <t>หมู่ที่ 3</t>
  </si>
  <si>
    <t>หมู่ที่ 5</t>
  </si>
  <si>
    <t>อ.สูงเนิน จ.นครราชสีมา</t>
  </si>
  <si>
    <t>เงินชดเชยสัญญาแบบปรับราคา (ค่า K)</t>
  </si>
  <si>
    <t>จ่ายเป็นเงินชดเชยสัญญาแบบปรับราคา (ค่า K)</t>
  </si>
  <si>
    <t>วันละ 20 บาท/คน/วัน จำนวน 40 คน</t>
  </si>
  <si>
    <t xml:space="preserve">1,700 บาท/คน จำนวน 40 คน </t>
  </si>
  <si>
    <t>เป็นเงิน 68,000 บาท</t>
  </si>
  <si>
    <t xml:space="preserve"> - ค่าหนังสือเรียน สำหรับเด็กปฐมวัย</t>
  </si>
  <si>
    <t>(อายุ 3 - 5 ปี) อัตราคนละ 200 บาท/ปี </t>
  </si>
  <si>
    <t>จำนวน 40 คน เป็นเงิน 8,000  บาท</t>
  </si>
  <si>
    <t xml:space="preserve"> - ค่าอุปกรณ์การเรียน สำหรับเด็กปฐมวัย  </t>
  </si>
  <si>
    <t>จำนวน 40 คน เป็นเงิน 8,000 บาท</t>
  </si>
  <si>
    <t xml:space="preserve"> - ค่าเครื่องแบบนักเรียน สำหรับเด็กปฐมวัย</t>
  </si>
  <si>
    <t>(อายุ 3 - 5 ปี) อัตราคนละ 300 บาท/ปี </t>
  </si>
  <si>
    <t>จำนวน 40 คน เป็นเงิน 12,000 บาท </t>
  </si>
  <si>
    <t>(อายุ 3 - 5 ปี) อัตราคนละ 430 บาท/ปี  </t>
  </si>
  <si>
    <t>จำนวน 40 คน เป็นเงิน 17,200  บาท </t>
  </si>
  <si>
    <t xml:space="preserve"> - ค่ากิจกรรมพัฒนาผู้เรียน สำหรับเด็กปฐมวัย</t>
  </si>
  <si>
    <t>โครงการส่งเสริมคุณธรรม จริยธรรมและ</t>
  </si>
  <si>
    <t>คุณลักษณะอันพึงประสงค์ให้กับเยาวชน</t>
  </si>
  <si>
    <t>เพื่อส่งเสริมคุณธรรม จริยธรรมและคุณลักษณะ</t>
  </si>
  <si>
    <t>อันพึงประสงค์ให้กับเยาวชน</t>
  </si>
  <si>
    <t>โครงการส่งเสริมทักษะภาษาอังกฤษ</t>
  </si>
  <si>
    <t>ให้กับเยาวชน</t>
  </si>
  <si>
    <t>เพื่อส่งเสริมการใช้ภาษาอังกฤษให้กับเยาวชน</t>
  </si>
  <si>
    <t xml:space="preserve">โครงการสัตว์ปลอดโรค  คนปลอดภัย </t>
  </si>
  <si>
    <t>จากโรคพิษสุนัขบ้า</t>
  </si>
  <si>
    <t>เพื่อจ่ายเป็นค่าใช้จ่ายตามโครงการ</t>
  </si>
  <si>
    <t>อุดหนุนโครงการพระราชดำริ</t>
  </si>
  <si>
    <t>ด้านสาธารณสุข</t>
  </si>
  <si>
    <t>โครงการฝึกอบรม และศึกษาดูงาน</t>
  </si>
  <si>
    <t>เพื่อเพิ่มความรู้ให้แก่แม่บ้านกลุ่มอาชีพ</t>
  </si>
  <si>
    <t>โครงการส่งเสริมกีฬาประชาชนและ</t>
  </si>
  <si>
    <t>เยาวชนตำบลกุดจิก</t>
  </si>
  <si>
    <t>โครงการส่งเสริมประเพณีทางศาสนา</t>
  </si>
  <si>
    <t>เพื่อส่งเสริมประเพณีทางศาสนา</t>
  </si>
  <si>
    <t>โครงการส่งเสริมพระพุทธศาสนาและ</t>
  </si>
  <si>
    <t>อนุรักษ์ประเพณีแห่เทียนพรรษา</t>
  </si>
  <si>
    <t>เพื่อส่งเสริมให้ประชาชนอนุรักษ์พระพุทธศาสนา</t>
  </si>
  <si>
    <t>และประเพณีแห่เทียนพรรษา</t>
  </si>
  <si>
    <t>โครงการส่งเสริมวัฒนธรรมและภูมิปัญญา</t>
  </si>
  <si>
    <t>เพื่อส่งเสริมให้ประชาชนอนุรักษ์วัฒนธรรม</t>
  </si>
  <si>
    <t xml:space="preserve"> อบต.กุดจิก</t>
  </si>
  <si>
    <t>โครงการส่งเสริมวัฒนธรรมและอนุรักษ์</t>
  </si>
  <si>
    <t>ประเพณีลอยกระทง</t>
  </si>
  <si>
    <t>ประเพณีสงกรานต์</t>
  </si>
  <si>
    <t>และภูมิปัญญาท้องถิ่น (งานกินเข่าค่ำ) </t>
  </si>
  <si>
    <t>โครงการพัฒนาการเรียนรู้สู่แนว</t>
  </si>
  <si>
    <t>พระราชดำริเศรษฐกิจพอเพียง</t>
  </si>
  <si>
    <t>เพื่อเป็นค่าใช้จ่ายดำเนินการอบรมตามโครงการ</t>
  </si>
  <si>
    <t>พัฒนาการเรียนรู้สู่แนวพระราชดำริเศรษฐกิจ</t>
  </si>
  <si>
    <t>พอเพียง</t>
  </si>
  <si>
    <t>เพื่อเพิ่มประสิทธิภาพองค์การบริหาร</t>
  </si>
  <si>
    <t>ส่วนตำบลกุดจิก</t>
  </si>
  <si>
    <t>โครงการส่งเสริมคุณธรรม จริยธรรมแก่</t>
  </si>
  <si>
    <t>คณะผู้บริหาร สมาชิกสภาท้องถิ่น</t>
  </si>
  <si>
    <t xml:space="preserve">เพื่อส่งเสริมคุณธรรม จริยธรรมแก่ให้ผู้บริหาร </t>
  </si>
  <si>
    <t>สมาชิกสภาท้องถิ่น พนักงานส่วนตำบล</t>
  </si>
  <si>
    <t>และพนักงานจ้าง</t>
  </si>
  <si>
    <t>โครงการอบรมการเพิ่มประสิทธิภาพ</t>
  </si>
  <si>
    <t xml:space="preserve">ด้านกฎหมายสำหรับผู้แทนท้องถิ่น </t>
  </si>
  <si>
    <t>พนักงานส่วนตำบล และพนักงานจ้าง</t>
  </si>
  <si>
    <t>มีความรู้ด้านกฎหมายต่างๆที่เกี่ยวข้อง</t>
  </si>
  <si>
    <t>โครงการประเมินความพึงพอใจของ</t>
  </si>
  <si>
    <t>ผู้ใช้บริการองค์การบริหารส่วนตำบลกุดจิก</t>
  </si>
  <si>
    <t xml:space="preserve">วันละ 7.37 บาท/คน/วัน จำนวน 40 คน 
   </t>
  </si>
  <si>
    <t>สัตว์ปลอดโรค คนปลอดภัย จากโรคพิษสุนัขบ้า</t>
  </si>
  <si>
    <t>ค่าย</t>
  </si>
  <si>
    <t>เยาวชน</t>
  </si>
  <si>
    <t>พ.ศ. 2563</t>
  </si>
  <si>
    <t xml:space="preserve">วันละ 7.37 บาท/คน/วัน จำนวน 190 คน </t>
  </si>
  <si>
    <t xml:space="preserve">เป็นเงิน 364,100  บาท </t>
  </si>
  <si>
    <t xml:space="preserve">คน/วัน  จำนวน 190 คน </t>
  </si>
  <si>
    <t>เพื่ออุดหนุนโครงการพระราชดำริ</t>
  </si>
  <si>
    <t>ด้านสาธารณสุขให้กับชุมชน/หมู่บ้าน</t>
  </si>
  <si>
    <t>ศึกษาดูงานเกี่ยวกับการเพิ่มความรู้ให้แก่</t>
  </si>
  <si>
    <t>แม่บ้านกลุ่มอาชีพ</t>
  </si>
  <si>
    <t>ปลูกต้นไม้เฉลิมพระเกียรติ</t>
  </si>
  <si>
    <t>โครงการอนุรักษ์พันธุกรรมพืชอันเนื่อง</t>
  </si>
  <si>
    <t>มาจากพระราชดำริ สมเด็จพระเทพ</t>
  </si>
  <si>
    <t>รัตนราชสุดา สยามบรมราชกุมารี</t>
  </si>
  <si>
    <t>อนุรักษ์พันธุกรรมพืชอันเนื่องมาจาก</t>
  </si>
  <si>
    <t>พระราชดำริ สมเด็จพระเทพรัตนราชสุดา</t>
  </si>
  <si>
    <t>สยามบรมราชกุมารี</t>
  </si>
  <si>
    <t>เพื่อให้ผู้สูงอายุ มีเงินเพื่อเลี้ยงชีพ</t>
  </si>
  <si>
    <t xml:space="preserve">สนับสนุนเงินสงเคราะห์ผู้พิการ  </t>
  </si>
  <si>
    <t>เพื่อให้ผู้พิการมีเงินเพื่อเลี้ยงชีพ</t>
  </si>
  <si>
    <t>สนับสนุนเงินสงเคราะห์ผู้ป่วยเอดส์</t>
  </si>
  <si>
    <t>เพื่อให้ผู้ป่วยเอดส์มีเงินเพื่อเลี้ยงชีพ</t>
  </si>
  <si>
    <t>โครงการขยายผิวจราจรถนนคอนกรีต</t>
  </si>
  <si>
    <t xml:space="preserve">หมู่ที่ 5 </t>
  </si>
  <si>
    <t>ต.กุดจิก</t>
  </si>
  <si>
    <t xml:space="preserve">บ้านสลักใด หมู่ที่ 5 ต.กุดจิก อ.สูงเนิน </t>
  </si>
  <si>
    <t xml:space="preserve">โครงการก่อสร้างถนนคอนกรีตเสริมเหล็ก </t>
  </si>
  <si>
    <t>ค่าจ้างออกแบบหรือควบคุมงานก่อสร้าง</t>
  </si>
  <si>
    <t>จ่ายเป็นค่าจ้างออกแบบหรือควบคุมงานก่อสร้าง</t>
  </si>
  <si>
    <t>เพื่อการขับขี่ที่ปลอดภัย และป้องกันอุบัติภัย</t>
  </si>
  <si>
    <t xml:space="preserve">    4.2  แผนงานสาธารณสุข</t>
  </si>
  <si>
    <t xml:space="preserve">    ๔.3  แผนงานสร้างความเข้มแข็งของชุมชน</t>
  </si>
  <si>
    <t>แผนการดำเนินงาน  ประจำปีงบประมาณ  ๒๕63</t>
  </si>
  <si>
    <t>แผนการดำเนินงาน  ประจำปีงบประมาณ  พ.ศ. ๒๕64</t>
  </si>
  <si>
    <t xml:space="preserve">เสริมเหล็ก พร้อมปรับปรุงทางเท้าคอนกรีต </t>
  </si>
  <si>
    <t xml:space="preserve">ทางหลวง ท้องถิ่น สาย นม ถ7-0001 </t>
  </si>
  <si>
    <t>นากลาง-กุดจิก (แยกข้างโรงเรียนบ้านสลักใด</t>
  </si>
  <si>
    <t xml:space="preserve">หน้าบ้าน นางลดาวัลย์ ชมโคกกรวด) </t>
  </si>
  <si>
    <t xml:space="preserve">บ้านสลักใด หมู่ที่ 3  ต.กุดจิก อ.สูงเนิน </t>
  </si>
  <si>
    <t xml:space="preserve">เสริมเหล็ก (ถนนสายหน้าวัดสลักใด - </t>
  </si>
  <si>
    <t xml:space="preserve">สามแยกโรงน้ำแข็งเก่า) ด้านทิศเหนือ </t>
  </si>
  <si>
    <t xml:space="preserve">บ้านสลักใด หมู่ที่ 3 ต.กุดจิก อ.สูงเนิน </t>
  </si>
  <si>
    <t>โครงการก่อสร้างถนนคอนกรีตเสริมเหล็ก</t>
  </si>
  <si>
    <t xml:space="preserve">ซอยเลียบรั้ววัดป่า บ้านขาม หมู่ที่ 4 ต.กุดจิก </t>
  </si>
  <si>
    <t>ซอยบ้านกำนันสมบัติ บ้านขาม หมู่ที่ 4</t>
  </si>
  <si>
    <t>โครงการก่อสร้างรางระบายน้ำคอนกรีต</t>
  </si>
  <si>
    <t xml:space="preserve">เสริมเหล็ก (ตัวยู) ซอย 2 บ้านขาม หมู่ที่ 4 </t>
  </si>
  <si>
    <t xml:space="preserve">หมู่ที่ 4 </t>
  </si>
  <si>
    <t xml:space="preserve">เสริมเหล็ก (ตัวยู) ซอย 5 (ต่อจากรางเดิม)  </t>
  </si>
  <si>
    <t xml:space="preserve">บ้านขาม หมู่ที่ 4 ต.กุดจิก อ.สูงเนิน </t>
  </si>
  <si>
    <t xml:space="preserve">(ถนนเลียบคลองหลังอบต. - Box Culvert) </t>
  </si>
  <si>
    <t xml:space="preserve">บ้านโนนตะโก หมู่ที่ 6 ต.กุดจิก อ.สูงเนิน </t>
  </si>
  <si>
    <t xml:space="preserve">เสริมเหล็ก (จากแยกอู่ช่างพล - ทางโค้ง </t>
  </si>
  <si>
    <t xml:space="preserve">แยกหมู่ 5 - 6) ด้านทิศตะวันตก </t>
  </si>
  <si>
    <t>ทำการขุดรื้อพื้นทางเดิมแล้วบดทับ และก่อสร้าง</t>
  </si>
  <si>
    <t xml:space="preserve">โครงการก่อสร้าง BOX CULVERT </t>
  </si>
  <si>
    <t xml:space="preserve">บริเวณทางข้ามคลองโนนกกม่วง </t>
  </si>
  <si>
    <t>ทำการรื้อถอนทางเท้าเดิม และทำการปรับปรุงใหม่ </t>
  </si>
  <si>
    <t>ขนาดกว้าง 1-2 เมตร พื้นที่ดำเนินการไม่น้อยกว่า </t>
  </si>
  <si>
    <t>375 ตารางเมตร และขยายผิวจราจรถนน คสล. </t>
  </si>
  <si>
    <t>ขนาดกว้าง 2 เมตร ยาว 343 เมตร หนา 0.15</t>
  </si>
  <si>
    <t>เมตร หรือมีปริมาณพื้นที่ขยายผิวจราจร</t>
  </si>
  <si>
    <t>ไม่น้อยกว่า 686 ตารางเมตร พร้อมติดตั้งป้าย</t>
  </si>
  <si>
    <t>ประชาสัมพันธ์โครงการ จำนวน 1 ป้าย</t>
  </si>
  <si>
    <t>ขยายผิวจราจรกว้าง 1.50 - 3.00 เมตร ยาวรวม </t>
  </si>
  <si>
    <t>460 เมตร หนา 0.15 เมตร หรือมีพื้นที่ขยายผิว</t>
  </si>
  <si>
    <t>จราจร คสล. ไม่น้อยกว่า 830 ตารางเมตร และ</t>
  </si>
  <si>
    <t>ติดตั้งป้ายประชาสัมพันธ์โครงการ จำนวน 1 ป้าย </t>
  </si>
  <si>
    <t>(ตามแบบ อบต.กุดจิก)</t>
  </si>
  <si>
    <t>ทำการก่อสร้างถนนคอนกรีตเสริมเหล็ก ขนาดกว้าง </t>
  </si>
  <si>
    <t>3 เมตร ยาว 200 เมตร หนา 0.15 เมตร หรือมี</t>
  </si>
  <si>
    <t>ปริมาณพื้นที่ผิวจราจรคอนกรีตเสริมเหล็ก</t>
  </si>
  <si>
    <t>ไม่น้อยกว่า 600 ตารางเมตร และติดตั้งป้าย</t>
  </si>
  <si>
    <t>ประชาสัมพันธ์โครงการ จำนวน 1 ป้าย </t>
  </si>
  <si>
    <t>(ตามแบบ อบต. กุดจิก)</t>
  </si>
  <si>
    <t>3 เมตร ยาว 54 เมตร หนา 0.15 เมตร หรือมี</t>
  </si>
  <si>
    <t>ไม่น้อยกว่า 162 ตารางเมตร  </t>
  </si>
  <si>
    <t>ทำการรื้อถอนถนน คสล.เดิม พื้นที่ 87 ตารางเมตร</t>
  </si>
  <si>
    <t>และก่อสร้างรางระบายน้ำ คสล.ขนาดกว้าง 0.50 </t>
  </si>
  <si>
    <t>เมตร ยาวรวม 174 เมตร ลึกเฉลี่ย 0.40 เมตร </t>
  </si>
  <si>
    <t>และติดตั้งป้ายประชาสัมพันธ์โครงการ จำนวน 1 </t>
  </si>
  <si>
    <t>ป้าย (ตามแบบ อบต.กุดจิก)</t>
  </si>
  <si>
    <t>ทำการรื้อถอนถนน คสล.เดิม พื้นที่ 15 ตารางเมตร </t>
  </si>
  <si>
    <t>เมตร ยาว  30 เมตร ลึกเฉลี่ย 0.40 เมตร และ</t>
  </si>
  <si>
    <t>ติดตั้งป้ายประชาสัมพันธ์โครงการ จำนวน 1 ป้าย</t>
  </si>
  <si>
    <t>(ตามแบบ อบต.กุดจิก) </t>
  </si>
  <si>
    <t>ทำการลงดินคันทางปรับระดับบดทับแน่น ขนาด</t>
  </si>
  <si>
    <t>กว้างเฉลี่ย 4.50 เมตร ยาว 212 เมตร หนาเฉลี่ย</t>
  </si>
  <si>
    <t>0.20 เมตร และก่อสร้างถนน คสล.ขนาดผิวจราจร</t>
  </si>
  <si>
    <t>กว้าง 4 เมตร ยาว 212 เมตร หนา 0.15 เมตร </t>
  </si>
  <si>
    <t>หรือมีปริมาณพื้นที่ผิวจราจร คสล.ไม่น้อยกว่า 848  </t>
  </si>
  <si>
    <t>ตารางเมตร พร้อมปรับขอบไหล่ทางตามสภาพ</t>
  </si>
  <si>
    <t>พื้นที่ดินถมขอบไหล่ทางไม่น้อยกว่า 18 ลูกบาศก์</t>
  </si>
  <si>
    <t>เมตร และติดตั้งป้ายประชาสัมพันธ์โครงการ </t>
  </si>
  <si>
    <t>จำนวน 1 ป้าย (ตามแบบ อบต.กุดจิก)</t>
  </si>
  <si>
    <t>ขยายผิวจราจรกว้าง 1.30 - 2 เมตร ยาว 114 เมตร </t>
  </si>
  <si>
    <t>หนา 0.15 เมตร หรือมีพื้นที่ขยายผิวจราจร คสล.</t>
  </si>
  <si>
    <t>ไม่น้อยกว่า 200 ตารางเมตร และติดตั้งป้าย</t>
  </si>
  <si>
    <t>ประชาสัมพันธ์โครงการ จำนวน 1 ป้าย (ตามแบบ </t>
  </si>
  <si>
    <t>อบต.กุดจิก)</t>
  </si>
  <si>
    <t>ทำการก่อสร้าง BOX CULVERT จำนวน 2 ช่อง </t>
  </si>
  <si>
    <t>ขนาด 1.80x1.80 เมตร 2 แถว ยาว 4 เมตร </t>
  </si>
  <si>
    <t>พร้อมผิวจราจรหลัง คสล.กว้าง 6 เมตร ยาว 4</t>
  </si>
  <si>
    <t>เมตร หนา 0.15 เมตร และงานจราจรและติดตั้ง</t>
  </si>
  <si>
    <t>ป้ายประชาสัมพันธ์โครงการ จำนวน 1 ป้าย</t>
  </si>
  <si>
    <t>(ตามแบบมาตรฐานทางหลวงสำหรับองค์กร</t>
  </si>
  <si>
    <t>ปกครองส่วนท้องถิ่น แบบเลขที่ ทช.-5-201/45</t>
  </si>
  <si>
    <t>และแบบของ อบต.กุดจิก)</t>
  </si>
  <si>
    <t xml:space="preserve">เป็นเงิน 196,000 บาท </t>
  </si>
  <si>
    <t xml:space="preserve">เป็นเงิน 76,700 บาท </t>
  </si>
  <si>
    <t>เด็กเล็ก อบต.กุดจิก จำนวน 260 วัน</t>
  </si>
  <si>
    <t>จัดซื้อครุภัณฑ์คอมพิวเตอร์</t>
  </si>
  <si>
    <t>เพื่อจัดซื้อคอมพิวเตอร์โน้ตบุ๊ก จำนวน 1 เครื่อง</t>
  </si>
  <si>
    <t>โดยมีคุณลักษณะพื้นฐาน  ดังนี้</t>
  </si>
  <si>
    <t xml:space="preserve"> - มีหน่วยประมวลผลกลาง (CPU) ไม่น้อยกว่า 2 </t>
  </si>
  <si>
    <t>แกนหลัก (2 core) โดยมีความเร็วสัญญาณนาฬิกา</t>
  </si>
  <si>
    <t>พื้นฐานไม่น้อยกว่า 1.0 GHz และมีเทคโนโลยี</t>
  </si>
  <si>
    <t>เพิ่มสัญญาณนาฬิกาได้ในกรณีที่ต้องใช้ความ</t>
  </si>
  <si>
    <t>สามารถในการประมวลผลสูง จำนวน 1 หน่วย</t>
  </si>
  <si>
    <t xml:space="preserve"> - หน่วยประมวลผลกลาง (CPU) มีหน่วยความจำ</t>
  </si>
  <si>
    <t>แบบ Cache Memory รวมในระดับ (Level) </t>
  </si>
  <si>
    <t>เดียวกันขนาดไม่น้อยกว่า 4 MB</t>
  </si>
  <si>
    <t xml:space="preserve"> - มีหน่วยความจำหลัก (RAM) ชนิด DDR4 หรือ</t>
  </si>
  <si>
    <t>ดีกว่า ขนาดไม่น้อยกว่า 4 GB</t>
  </si>
  <si>
    <t xml:space="preserve"> - มีจอภาพที่รองรับความละเอียดไม่น้อยกว่า</t>
  </si>
  <si>
    <t xml:space="preserve"> - มีช่องเชื่อมต่อ (Interface) แบบ USB 2.0 </t>
  </si>
  <si>
    <t xml:space="preserve">หรือดีกว่า ไม่น้อยกว่า 3 ช่อง </t>
  </si>
  <si>
    <t xml:space="preserve"> - มีช่องเชื่อมต่อแบบ HDMI หรือ VGA จำนวน</t>
  </si>
  <si>
    <t>ไม่น้อยกว่า 1 ช่อง</t>
  </si>
  <si>
    <t xml:space="preserve"> - มีช่องเชื่อมต่อระบบเครือข่าย (Network </t>
  </si>
  <si>
    <t>Interface) แบบ 10/100/1000 Base-T หรือ</t>
  </si>
  <si>
    <t>ดีกว่า จำนวนไม่น้อยกว่า 1 ช่อง</t>
  </si>
  <si>
    <t xml:space="preserve"> - สามารถใช้งานได้ไม่น้อยกว่า Wi-Fi (IEEE </t>
  </si>
  <si>
    <t>802.11b, g, n, ac) และ Bluetooth</t>
  </si>
  <si>
    <t>1,366 x 768 Pixel และมีขนาดไม่น้อยกว่า 12 </t>
  </si>
  <si>
    <t>นิ้ว</t>
  </si>
  <si>
    <t>ถังหมึกพิมพ์ (Ink Tank Printer)</t>
  </si>
  <si>
    <t>- มีถาดใส่กระดาษได้ไม่น้อยกว่า 50 แผ่น</t>
  </si>
  <si>
    <t xml:space="preserve"> - เป็นเครื่องพิมพ์แบบฉีดหมึกพร้อมติดตั้ง</t>
  </si>
  <si>
    <t>ถังหมึกพิมพ์(Ink Tank Printer) จากโรงงานผู้ผลิต</t>
  </si>
  <si>
    <t xml:space="preserve"> - มีความละเอียดในการพิมพ์ไม่น้อยกว่า </t>
  </si>
  <si>
    <t>1,200x1,200 dpi</t>
  </si>
  <si>
    <t xml:space="preserve"> - มีความเร็วในการพิมพ์ร่างขาวดำสำหรับกระดาษ</t>
  </si>
  <si>
    <t>ขาวดำสำหรับกระดาษขนาด A4 ไม่น้อยกว่า 19 </t>
  </si>
  <si>
    <t>หน้าต่อนาที(ppm) หรือ 8.8 ภาพต่อนาที</t>
  </si>
  <si>
    <t xml:space="preserve"> - มีความเร็วในการพิมพ์ร่างสีสำหรับกระดาษ</t>
  </si>
  <si>
    <t>ขนาด A4 ไม่น้อยกว่า 15 หน้าต่อนาที(ppm) </t>
  </si>
  <si>
    <t>หรือ 5 ภาพต่อนาที(ipm)</t>
  </si>
  <si>
    <t>เพื่อจัดซื้อเครื่องพิมพ์แบบฉีดหมึกพร้อมติดตั้ง</t>
  </si>
  <si>
    <t>ถังหมึกพิมพ์ (Ink Tank Printer) จำนวน 4 เครื่อง</t>
  </si>
  <si>
    <t>เครื่องละ 4,300 บาท โดยมีคุณลักษณะพื้นฐาน </t>
  </si>
  <si>
    <t>ดังนี้</t>
  </si>
  <si>
    <t xml:space="preserve"> - มีช่องเชื่อมต่อ (Interface) แบบ USB 2.0 </t>
  </si>
  <si>
    <t>หรือดีกว่า จำนวนไม่น้อยกว่า 1 ช่อง</t>
  </si>
  <si>
    <t xml:space="preserve"> - สามารถใช้ได้กับ A4, Letter, Legal และ </t>
  </si>
  <si>
    <t>Custom</t>
  </si>
  <si>
    <t>1.1 เครื่องพิมพ์แบบฉีดหมึกพร้อมติดตั้ง</t>
  </si>
  <si>
    <t>9.1 เครื่องคอมพิวเตอร์โน้ตบุ๊ก</t>
  </si>
  <si>
    <t>9.2 เครื่องพิมพ์แบบฉีดหมึกพร้อมติดตั้ง</t>
  </si>
  <si>
    <t>พ.ศ. 2564</t>
  </si>
  <si>
    <t>ปีงบประมาณ พ.ศ. 2564</t>
  </si>
  <si>
    <t>ต่อการปฏิบัติงานของ อบต.</t>
  </si>
  <si>
    <t>จ้างองค์กรประเมินความพึงพอใจของประชาชน</t>
  </si>
  <si>
    <t>เพื่อจ่ายเป็นค่าใช้จ่ายในการดำเนินการประชาคม</t>
  </si>
  <si>
    <t>หมู่บ้านและตำบล</t>
  </si>
  <si>
    <t>โครงการขยายผิวจราจรถนนคอนกรีตเสริมเหล็ก พร้อมปรับปรุงทางเท้าคอนกรีต</t>
  </si>
  <si>
    <t>ทางหลวง ท้องถิ่น สาย นม ถ7-0001 นากลาง-กุดจิก (แยกข้างโรงเรียนบ้านสลักใด</t>
  </si>
  <si>
    <t xml:space="preserve">หน้าบ้าน นางลดาวัลย์ ชมโคกกรวด) บ้านสลักใด หมู่ที่ 3  ต.กุดจิก อ.สูงเนิน </t>
  </si>
  <si>
    <t>โครงการขยายผิวจราจรถนนคอนกรีตเสริมเหล็ก (ถนนสายหน้าวัดสลักใด - สามแยก</t>
  </si>
  <si>
    <t>โรงน้ำแข็งเก่า) ด้านทิศเหนือ บ้านสลักใด หมู่ที่ 3 ต.กุดจิก อ.สูงเนิน จ.นครราชสีมา</t>
  </si>
  <si>
    <t xml:space="preserve">โครงการก่อสร้างถนนคอนกรีตเสริมเหล็กซอยเลียบรั้ววัดป่า บ้านขาม หมู่ที่ 4 </t>
  </si>
  <si>
    <t>โครงการก่อสร้างถนนคอนกรีตเสริมเหล็กซอยบ้านกำนันสมบัติ บ้านขาม หมู่ที่ 4</t>
  </si>
  <si>
    <t xml:space="preserve">โครงการก่อสร้างรางระบายน้ำคอนกรีตเสริมเหล็ก (ตัวยู) ซอย 2 บ้านขาม หมู่ที่ 4 </t>
  </si>
  <si>
    <t xml:space="preserve">โครงการก่อสร้างรางระบายน้ำคอนกรีตเสริมเหล็ก (ตัวยู) ซอย 5 (ต่อจากรางเดิม)  </t>
  </si>
  <si>
    <t>บ้านขาม หมู่ที่ 4 ต.กุดจิก อ.สูงเนิน จ.นครราชสีมา</t>
  </si>
  <si>
    <t xml:space="preserve">โครงการก่อสร้างถนนคอนกรีตเสริมเหล็ก (ถนนเลียบคลองหลังอบต. - Box Culvert) </t>
  </si>
  <si>
    <t>บ้านสลักใด หมู่ที่ 5 ต.กุดจิก อ.สูงเนิน จ.นครราชสีมา</t>
  </si>
  <si>
    <t>โครงการขยายผิวจราจรถนนคอนกรีตเสริมเหล็ก (จากแยกอู่ช่างพล - ทางโค้ง</t>
  </si>
  <si>
    <t xml:space="preserve">แยกหมู่ 5 - 6) ด้านทิศตะวันตก บ้านโนนตะโก หมู่ที่ 6 ต.กุดจิก อ.สูงเนิน </t>
  </si>
  <si>
    <t xml:space="preserve">โครงการก่อสร้าง BOX CULVERT บริเวณทางข้ามคลองโนนกกม่วง </t>
  </si>
  <si>
    <t>บ้านโนนตะโก หมู่ที่ 6 ต.กุดจิก อ.สูงเนิน จ.นครราชสีมา</t>
  </si>
  <si>
    <t>ปรับปรุง/ซ่อมแซม/ติดตั้งโคมไฟฟ้า  สาธารณะ ม.๓-๖ (วัสดุไฟฟ้า)</t>
  </si>
  <si>
    <t xml:space="preserve">ขยายเขตไฟฟ้าสาธารณะและติดตั้ง โคมไฟฟ้าแสงสว่าง </t>
  </si>
  <si>
    <t>โครงการป้องกันและลดอุบัติเหตุทางถนนในช่วงเทศกาล</t>
  </si>
  <si>
    <t>โครงการหนูไม่จมน้ำแน่ ถ้าช่วยกันดูแลและป้องกัน</t>
  </si>
  <si>
    <t>โครงการอาหารเสริม (นม) โรงเรียนบ้านสลักใด/ศูนย์พัฒนาเด็กเล็ก</t>
  </si>
  <si>
    <t>โครงการอาหารกลางวัน ศูนย์พัฒนาเด็กเล็ก อบต.กุดจิก</t>
  </si>
  <si>
    <t>(โครงการสนับสนุนค่าใช้จ่ายการบริหารสถานศึกษา)</t>
  </si>
  <si>
    <t>โครงการสัตว์ปลอดโรค  คนปลอดภัย จากโรคพิษสุนัขบ้า</t>
  </si>
  <si>
    <t>โครงการคัดกรองต้อกระจกและตรวจวัดสายตาผู้ประสบปัญหาทางการมองเห็น</t>
  </si>
  <si>
    <t>อุดหนุนโครงการพระราชดำริด้านสาธารณสุข</t>
  </si>
  <si>
    <t>โครงการฝึกอบรม และศึกษาดูงานเพื่อเพิ่มความรู้ให้แก่แม่บ้านกลุ่มอาชีพ</t>
  </si>
  <si>
    <t>โครงการส่งเสริมและพัฒนาอาชีพแก่ประชาชน</t>
  </si>
  <si>
    <t>โครงการส่งเสริมวัฒนธรรมและอนุรักษ์ประเพณีสงกรานต์</t>
  </si>
  <si>
    <t>โครงการส่งเสริมพระพุทธศาสนาและอนุรักษ์ประเพณีแห่เทียนพรรษา</t>
  </si>
  <si>
    <t>โครงการส่งเสริมวัฒนธรรมและอนุรักษ์ประเพณีลอยกระทง</t>
  </si>
  <si>
    <t>โครงการส่งเสริมวัฒนธรรมและภูมิปัญญาท้องถิ่น</t>
  </si>
  <si>
    <t>โครงการส่งเสริมกีฬาประชาชนและเยาวชนตำบลกุดจิก</t>
  </si>
  <si>
    <t>โครงการอนุรักษ์ทรัพยากรธรรมชาติและสิ่งแวดล้อม</t>
  </si>
  <si>
    <t>โครงการพัฒนาการเรียนรู้สู่แนวพระราชดำริเศรษฐกิจพอเพียง</t>
  </si>
  <si>
    <t>โครงการอนุรักษ์พันธุกรรมพืชอันเนื่องมาจากพระราชดำริ สมเด็จพระเทพ</t>
  </si>
  <si>
    <t>โครงการจัดการขยะมูลฝอยแบบบูรณาการ</t>
  </si>
  <si>
    <t>โครงการหมู่บ้านสะอาด ปราศจากขยะ รักษาสิ่งแวดล้อม</t>
  </si>
  <si>
    <t>โครงการจัดการเลือกตั้งผู้บริหารท้องถิ่นและสมาชิกสภาท้องถิ่น</t>
  </si>
  <si>
    <t>โครงการประเมินความพึงพอใจของผู้ใช้บริการองค์การบริหารส่วนตำบลกุดจิก</t>
  </si>
  <si>
    <t>โครงการฝึกอบรมและศึกษาดูงานเพื่อเพิ่มประสิทธิภาพองค์การบริหาร</t>
  </si>
  <si>
    <t>โครงการส่งเสริมคุณธรรม จริยธรรมแก่คณะผู้บริหาร สมาชิกสภาท้องถิ่น</t>
  </si>
  <si>
    <t xml:space="preserve">โครงการอบรมการเพิ่มประสิทธิภาพด้านกฎหมายสำหรับผู้แทนท้องถิ่น </t>
  </si>
  <si>
    <t>โครงการเฉลิมพระเกียรติ/ปกป้องสถาบัน/เทิดทูนสถาบัน</t>
  </si>
  <si>
    <t>โครงการจัดทำแผนที่ภาษีและทะเบียนทรัพย์สิน</t>
  </si>
  <si>
    <t>9.2 เครื่องพิมพ์แบบฉีดหมึกพร้อมติดตั้งถังหมึกพิมพ์ (Ink Tank Printer)</t>
  </si>
  <si>
    <t>1.1 เครื่องพิมพ์แบบฉีดหมึกพร้อมติดตั้งถังหมึกพิมพ์ (Ink Tank Printer)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</si>
</sst>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0000000"/>
    <numFmt numFmtId="196" formatCode="#,##0.0"/>
    <numFmt numFmtId="197" formatCode="\0.\0\0"/>
    <numFmt numFmtId="198" formatCode="0.0"/>
    <numFmt numFmtId="199" formatCode="t0.0"/>
    <numFmt numFmtId="200" formatCode="0.000000000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_-* #,##0.0000_-;\-* #,##0.0000_-;_-* &quot;-&quot;??_-;_-@_-"/>
    <numFmt numFmtId="206" formatCode="_-* #,##0.00000_-;\-* #,##0.00000_-;_-* &quot;-&quot;??_-;_-@_-"/>
    <numFmt numFmtId="207" formatCode="t#,##0.0"/>
    <numFmt numFmtId="208" formatCode="t#,##0.000"/>
    <numFmt numFmtId="209" formatCode="t#,##0.0000"/>
    <numFmt numFmtId="210" formatCode="t#,##0.00000"/>
    <numFmt numFmtId="211" formatCode="t#,##0.000000"/>
  </numFmts>
  <fonts count="72">
    <font>
      <sz val="14"/>
      <name val="Cordia New"/>
      <family val="0"/>
    </font>
    <font>
      <sz val="14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b/>
      <sz val="18"/>
      <name val="AngsanaUPC"/>
      <family val="1"/>
    </font>
    <font>
      <b/>
      <sz val="18"/>
      <name val="Cordia New"/>
      <family val="2"/>
    </font>
    <font>
      <sz val="10"/>
      <name val="AngsanaUPC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20"/>
      <name val="Angsana New"/>
      <family val="1"/>
    </font>
    <font>
      <sz val="11"/>
      <name val="Angsana New"/>
      <family val="1"/>
    </font>
    <font>
      <b/>
      <sz val="16"/>
      <name val="AngsanaUPC"/>
      <family val="1"/>
    </font>
    <font>
      <sz val="16"/>
      <name val="AngsanaUPC"/>
      <family val="1"/>
    </font>
    <font>
      <sz val="8"/>
      <name val="Cordia New"/>
      <family val="2"/>
    </font>
    <font>
      <vertAlign val="superscript"/>
      <sz val="12"/>
      <name val="AngsanaUPC"/>
      <family val="1"/>
    </font>
    <font>
      <b/>
      <sz val="10"/>
      <name val="AngsanaUPC"/>
      <family val="1"/>
    </font>
    <font>
      <sz val="12"/>
      <name val="Arial"/>
      <family val="2"/>
    </font>
    <font>
      <sz val="12"/>
      <name val="Angsana New"/>
      <family val="1"/>
    </font>
    <font>
      <sz val="16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sz val="15"/>
      <name val="TH SarabunIT๙"/>
      <family val="2"/>
    </font>
    <font>
      <b/>
      <sz val="16"/>
      <name val="TH SarabunIT๙"/>
      <family val="2"/>
    </font>
    <font>
      <b/>
      <sz val="15"/>
      <name val="TH SarabunIT๙"/>
      <family val="2"/>
    </font>
    <font>
      <b/>
      <sz val="20"/>
      <name val="TH SarabunIT๙"/>
      <family val="2"/>
    </font>
    <font>
      <b/>
      <u val="single"/>
      <sz val="15"/>
      <name val="TH SarabunIT๙"/>
      <family val="2"/>
    </font>
    <font>
      <sz val="15"/>
      <name val="Tahoma"/>
      <family val="2"/>
    </font>
    <font>
      <sz val="14"/>
      <name val="TH SarabunPSK"/>
      <family val="2"/>
    </font>
    <font>
      <i/>
      <sz val="14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Baijam"/>
      <family val="0"/>
    </font>
    <font>
      <b/>
      <sz val="14"/>
      <color indexed="8"/>
      <name val="TH SarabunIT๙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22" borderId="0" applyNumberFormat="0" applyBorder="0" applyAlignment="0" applyProtection="0"/>
    <xf numFmtId="0" fontId="64" fillId="23" borderId="1" applyNumberFormat="0" applyAlignment="0" applyProtection="0"/>
    <xf numFmtId="0" fontId="65" fillId="24" borderId="0" applyNumberFormat="0" applyBorder="0" applyAlignment="0" applyProtection="0"/>
    <xf numFmtId="0" fontId="66" fillId="0" borderId="4" applyNumberFormat="0" applyFill="0" applyAlignment="0" applyProtection="0"/>
    <xf numFmtId="0" fontId="67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8" fillId="20" borderId="5" applyNumberFormat="0" applyAlignment="0" applyProtection="0"/>
    <xf numFmtId="0" fontId="0" fillId="32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5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7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shrinkToFi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" fillId="0" borderId="18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6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49" fontId="8" fillId="0" borderId="12" xfId="33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19" fillId="0" borderId="0" xfId="0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10" xfId="0" applyFont="1" applyBorder="1" applyAlignment="1">
      <alignment horizontal="center"/>
    </xf>
    <xf numFmtId="3" fontId="19" fillId="0" borderId="10" xfId="0" applyNumberFormat="1" applyFont="1" applyBorder="1" applyAlignment="1">
      <alignment horizontal="right"/>
    </xf>
    <xf numFmtId="0" fontId="19" fillId="0" borderId="11" xfId="0" applyFont="1" applyBorder="1" applyAlignment="1">
      <alignment horizontal="center"/>
    </xf>
    <xf numFmtId="3" fontId="19" fillId="0" borderId="11" xfId="0" applyNumberFormat="1" applyFont="1" applyBorder="1" applyAlignment="1">
      <alignment horizontal="right"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right"/>
    </xf>
    <xf numFmtId="0" fontId="21" fillId="0" borderId="21" xfId="0" applyFont="1" applyBorder="1" applyAlignment="1">
      <alignment horizontal="center"/>
    </xf>
    <xf numFmtId="3" fontId="19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7" fillId="0" borderId="0" xfId="0" applyFont="1" applyBorder="1" applyAlignment="1">
      <alignment/>
    </xf>
    <xf numFmtId="49" fontId="2" fillId="0" borderId="19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2" fontId="8" fillId="0" borderId="12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3" fontId="19" fillId="33" borderId="11" xfId="0" applyNumberFormat="1" applyFont="1" applyFill="1" applyBorder="1" applyAlignment="1">
      <alignment horizontal="right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0" fontId="19" fillId="33" borderId="13" xfId="0" applyFont="1" applyFill="1" applyBorder="1" applyAlignment="1">
      <alignment horizontal="center"/>
    </xf>
    <xf numFmtId="3" fontId="19" fillId="33" borderId="13" xfId="0" applyNumberFormat="1" applyFont="1" applyFill="1" applyBorder="1" applyAlignment="1">
      <alignment horizontal="right"/>
    </xf>
    <xf numFmtId="0" fontId="19" fillId="33" borderId="10" xfId="0" applyFont="1" applyFill="1" applyBorder="1" applyAlignment="1">
      <alignment horizontal="center"/>
    </xf>
    <xf numFmtId="3" fontId="19" fillId="33" borderId="10" xfId="0" applyNumberFormat="1" applyFont="1" applyFill="1" applyBorder="1" applyAlignment="1">
      <alignment horizontal="right"/>
    </xf>
    <xf numFmtId="3" fontId="19" fillId="33" borderId="0" xfId="0" applyNumberFormat="1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3" fontId="19" fillId="33" borderId="1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right"/>
    </xf>
    <xf numFmtId="0" fontId="23" fillId="0" borderId="20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3" fillId="0" borderId="20" xfId="0" applyFont="1" applyBorder="1" applyAlignment="1">
      <alignment horizontal="left" vertical="top" wrapText="1"/>
    </xf>
    <xf numFmtId="0" fontId="23" fillId="0" borderId="13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3" fillId="0" borderId="2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59" fontId="23" fillId="34" borderId="12" xfId="0" applyNumberFormat="1" applyFont="1" applyFill="1" applyBorder="1" applyAlignment="1">
      <alignment horizontal="center"/>
    </xf>
    <xf numFmtId="0" fontId="23" fillId="34" borderId="20" xfId="0" applyFont="1" applyFill="1" applyBorder="1" applyAlignment="1">
      <alignment horizontal="left"/>
    </xf>
    <xf numFmtId="59" fontId="23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59" fontId="23" fillId="0" borderId="12" xfId="0" applyNumberFormat="1" applyFont="1" applyBorder="1" applyAlignment="1">
      <alignment horizontal="center"/>
    </xf>
    <xf numFmtId="0" fontId="23" fillId="0" borderId="12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20" xfId="0" applyFont="1" applyBorder="1" applyAlignment="1">
      <alignment horizontal="left" vertical="top"/>
    </xf>
    <xf numFmtId="0" fontId="23" fillId="0" borderId="13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59" fontId="23" fillId="0" borderId="13" xfId="0" applyNumberFormat="1" applyFont="1" applyBorder="1" applyAlignment="1">
      <alignment horizontal="center"/>
    </xf>
    <xf numFmtId="0" fontId="23" fillId="0" borderId="13" xfId="0" applyFont="1" applyBorder="1" applyAlignment="1">
      <alignment horizontal="left"/>
    </xf>
    <xf numFmtId="0" fontId="25" fillId="0" borderId="15" xfId="0" applyFont="1" applyBorder="1" applyAlignment="1">
      <alignment horizontal="center"/>
    </xf>
    <xf numFmtId="0" fontId="23" fillId="34" borderId="11" xfId="0" applyFont="1" applyFill="1" applyBorder="1" applyAlignment="1">
      <alignment horizontal="left"/>
    </xf>
    <xf numFmtId="0" fontId="23" fillId="34" borderId="19" xfId="0" applyFont="1" applyFill="1" applyBorder="1" applyAlignment="1">
      <alignment horizontal="left"/>
    </xf>
    <xf numFmtId="0" fontId="23" fillId="34" borderId="11" xfId="0" applyFont="1" applyFill="1" applyBorder="1" applyAlignment="1">
      <alignment horizontal="left" vertical="center"/>
    </xf>
    <xf numFmtId="0" fontId="23" fillId="34" borderId="12" xfId="0" applyFont="1" applyFill="1" applyBorder="1" applyAlignment="1">
      <alignment horizontal="left" vertical="center"/>
    </xf>
    <xf numFmtId="0" fontId="25" fillId="34" borderId="15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3" fillId="0" borderId="12" xfId="0" applyFont="1" applyBorder="1" applyAlignment="1">
      <alignment vertical="center"/>
    </xf>
    <xf numFmtId="0" fontId="25" fillId="0" borderId="13" xfId="0" applyFont="1" applyBorder="1" applyAlignment="1">
      <alignment horizontal="center"/>
    </xf>
    <xf numFmtId="0" fontId="23" fillId="0" borderId="13" xfId="0" applyFont="1" applyBorder="1" applyAlignment="1">
      <alignment vertical="center"/>
    </xf>
    <xf numFmtId="0" fontId="25" fillId="0" borderId="16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3" fillId="34" borderId="13" xfId="0" applyFont="1" applyFill="1" applyBorder="1" applyAlignment="1">
      <alignment horizontal="center"/>
    </xf>
    <xf numFmtId="0" fontId="23" fillId="34" borderId="13" xfId="0" applyFont="1" applyFill="1" applyBorder="1" applyAlignment="1">
      <alignment horizontal="left"/>
    </xf>
    <xf numFmtId="0" fontId="23" fillId="34" borderId="12" xfId="0" applyFont="1" applyFill="1" applyBorder="1" applyAlignment="1">
      <alignment horizontal="left"/>
    </xf>
    <xf numFmtId="0" fontId="23" fillId="34" borderId="12" xfId="0" applyFont="1" applyFill="1" applyBorder="1" applyAlignment="1">
      <alignment horizontal="center"/>
    </xf>
    <xf numFmtId="0" fontId="23" fillId="0" borderId="22" xfId="0" applyFont="1" applyBorder="1" applyAlignment="1">
      <alignment/>
    </xf>
    <xf numFmtId="0" fontId="23" fillId="0" borderId="17" xfId="0" applyFont="1" applyBorder="1" applyAlignment="1">
      <alignment/>
    </xf>
    <xf numFmtId="0" fontId="23" fillId="34" borderId="0" xfId="0" applyFont="1" applyFill="1" applyBorder="1" applyAlignment="1">
      <alignment horizontal="left"/>
    </xf>
    <xf numFmtId="61" fontId="23" fillId="34" borderId="19" xfId="33" applyNumberFormat="1" applyFont="1" applyFill="1" applyBorder="1" applyAlignment="1">
      <alignment horizontal="center"/>
    </xf>
    <xf numFmtId="61" fontId="23" fillId="34" borderId="20" xfId="0" applyNumberFormat="1" applyFont="1" applyFill="1" applyBorder="1" applyAlignment="1">
      <alignment horizontal="center"/>
    </xf>
    <xf numFmtId="0" fontId="23" fillId="34" borderId="20" xfId="0" applyFont="1" applyFill="1" applyBorder="1" applyAlignment="1">
      <alignment horizontal="center"/>
    </xf>
    <xf numFmtId="61" fontId="23" fillId="34" borderId="15" xfId="0" applyNumberFormat="1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23" fillId="34" borderId="19" xfId="0" applyFont="1" applyFill="1" applyBorder="1" applyAlignment="1">
      <alignment horizontal="center"/>
    </xf>
    <xf numFmtId="61" fontId="23" fillId="34" borderId="19" xfId="33" applyNumberFormat="1" applyFont="1" applyFill="1" applyBorder="1" applyAlignment="1">
      <alignment horizontal="center" vertical="top"/>
    </xf>
    <xf numFmtId="188" fontId="23" fillId="34" borderId="20" xfId="0" applyNumberFormat="1" applyFont="1" applyFill="1" applyBorder="1" applyAlignment="1">
      <alignment horizontal="center"/>
    </xf>
    <xf numFmtId="61" fontId="23" fillId="34" borderId="20" xfId="33" applyNumberFormat="1" applyFont="1" applyFill="1" applyBorder="1" applyAlignment="1">
      <alignment horizontal="center"/>
    </xf>
    <xf numFmtId="0" fontId="25" fillId="34" borderId="20" xfId="0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61" fontId="23" fillId="0" borderId="0" xfId="0" applyNumberFormat="1" applyFont="1" applyBorder="1" applyAlignment="1">
      <alignment horizontal="center"/>
    </xf>
    <xf numFmtId="0" fontId="23" fillId="0" borderId="14" xfId="0" applyFont="1" applyBorder="1" applyAlignment="1">
      <alignment shrinkToFit="1"/>
    </xf>
    <xf numFmtId="0" fontId="23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3" xfId="0" applyFont="1" applyBorder="1" applyAlignment="1">
      <alignment horizontal="left"/>
    </xf>
    <xf numFmtId="59" fontId="23" fillId="0" borderId="0" xfId="0" applyNumberFormat="1" applyFont="1" applyBorder="1" applyAlignment="1">
      <alignment horizontal="right" textRotation="180"/>
    </xf>
    <xf numFmtId="3" fontId="23" fillId="0" borderId="20" xfId="0" applyNumberFormat="1" applyFont="1" applyBorder="1" applyAlignment="1">
      <alignment horizontal="center"/>
    </xf>
    <xf numFmtId="188" fontId="23" fillId="34" borderId="11" xfId="33" applyNumberFormat="1" applyFont="1" applyFill="1" applyBorder="1" applyAlignment="1">
      <alignment horizontal="center"/>
    </xf>
    <xf numFmtId="188" fontId="23" fillId="34" borderId="12" xfId="33" applyNumberFormat="1" applyFont="1" applyFill="1" applyBorder="1" applyAlignment="1">
      <alignment horizontal="center"/>
    </xf>
    <xf numFmtId="59" fontId="25" fillId="0" borderId="0" xfId="0" applyNumberFormat="1" applyFont="1" applyBorder="1" applyAlignment="1">
      <alignment horizontal="right" textRotation="180"/>
    </xf>
    <xf numFmtId="0" fontId="23" fillId="0" borderId="0" xfId="0" applyFont="1" applyAlignment="1">
      <alignment/>
    </xf>
    <xf numFmtId="0" fontId="25" fillId="0" borderId="11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/>
    </xf>
    <xf numFmtId="0" fontId="25" fillId="0" borderId="13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left"/>
    </xf>
    <xf numFmtId="0" fontId="23" fillId="0" borderId="11" xfId="0" applyFont="1" applyBorder="1" applyAlignment="1">
      <alignment/>
    </xf>
    <xf numFmtId="60" fontId="23" fillId="0" borderId="12" xfId="0" applyNumberFormat="1" applyFont="1" applyBorder="1" applyAlignment="1">
      <alignment horizontal="center"/>
    </xf>
    <xf numFmtId="61" fontId="23" fillId="0" borderId="12" xfId="0" applyNumberFormat="1" applyFont="1" applyBorder="1" applyAlignment="1">
      <alignment horizontal="center"/>
    </xf>
    <xf numFmtId="0" fontId="23" fillId="0" borderId="12" xfId="0" applyNumberFormat="1" applyFont="1" applyBorder="1" applyAlignment="1">
      <alignment horizontal="center"/>
    </xf>
    <xf numFmtId="0" fontId="25" fillId="0" borderId="10" xfId="0" applyFont="1" applyBorder="1" applyAlignment="1">
      <alignment horizontal="right"/>
    </xf>
    <xf numFmtId="59" fontId="25" fillId="0" borderId="10" xfId="0" applyNumberFormat="1" applyFont="1" applyBorder="1" applyAlignment="1">
      <alignment horizontal="center"/>
    </xf>
    <xf numFmtId="60" fontId="25" fillId="0" borderId="10" xfId="0" applyNumberFormat="1" applyFont="1" applyBorder="1" applyAlignment="1">
      <alignment horizontal="center"/>
    </xf>
    <xf numFmtId="61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2" xfId="0" applyFont="1" applyBorder="1" applyAlignment="1">
      <alignment horizontal="left"/>
    </xf>
    <xf numFmtId="59" fontId="23" fillId="0" borderId="12" xfId="0" applyNumberFormat="1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11" xfId="0" applyFont="1" applyBorder="1" applyAlignment="1">
      <alignment/>
    </xf>
    <xf numFmtId="0" fontId="23" fillId="0" borderId="11" xfId="0" applyNumberFormat="1" applyFont="1" applyBorder="1" applyAlignment="1">
      <alignment/>
    </xf>
    <xf numFmtId="0" fontId="25" fillId="0" borderId="0" xfId="0" applyFont="1" applyAlignment="1">
      <alignment horizontal="right"/>
    </xf>
    <xf numFmtId="61" fontId="25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61" fontId="25" fillId="0" borderId="0" xfId="0" applyNumberFormat="1" applyFont="1" applyAlignment="1">
      <alignment horizontal="center"/>
    </xf>
    <xf numFmtId="61" fontId="23" fillId="0" borderId="0" xfId="0" applyNumberFormat="1" applyFont="1" applyAlignment="1">
      <alignment/>
    </xf>
    <xf numFmtId="188" fontId="23" fillId="0" borderId="11" xfId="33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59" fontId="23" fillId="0" borderId="12" xfId="0" applyNumberFormat="1" applyFont="1" applyBorder="1" applyAlignment="1">
      <alignment horizontal="right" textRotation="180"/>
    </xf>
    <xf numFmtId="59" fontId="23" fillId="0" borderId="13" xfId="0" applyNumberFormat="1" applyFont="1" applyBorder="1" applyAlignment="1">
      <alignment horizontal="right" textRotation="180"/>
    </xf>
    <xf numFmtId="0" fontId="23" fillId="0" borderId="11" xfId="0" applyFont="1" applyBorder="1" applyAlignment="1">
      <alignment horizontal="left" vertical="center"/>
    </xf>
    <xf numFmtId="0" fontId="23" fillId="0" borderId="16" xfId="0" applyFont="1" applyBorder="1" applyAlignment="1">
      <alignment/>
    </xf>
    <xf numFmtId="0" fontId="23" fillId="0" borderId="15" xfId="0" applyFont="1" applyBorder="1" applyAlignment="1">
      <alignment/>
    </xf>
    <xf numFmtId="59" fontId="23" fillId="0" borderId="11" xfId="0" applyNumberFormat="1" applyFont="1" applyBorder="1" applyAlignment="1">
      <alignment horizontal="center" vertical="top"/>
    </xf>
    <xf numFmtId="59" fontId="23" fillId="0" borderId="11" xfId="0" applyNumberFormat="1" applyFont="1" applyBorder="1" applyAlignment="1">
      <alignment horizontal="left" vertical="top" wrapText="1"/>
    </xf>
    <xf numFmtId="59" fontId="23" fillId="0" borderId="11" xfId="0" applyNumberFormat="1" applyFont="1" applyBorder="1" applyAlignment="1">
      <alignment horizontal="left" vertical="top"/>
    </xf>
    <xf numFmtId="59" fontId="23" fillId="0" borderId="12" xfId="0" applyNumberFormat="1" applyFont="1" applyBorder="1" applyAlignment="1">
      <alignment horizontal="left" vertical="top"/>
    </xf>
    <xf numFmtId="59" fontId="23" fillId="0" borderId="20" xfId="0" applyNumberFormat="1" applyFont="1" applyBorder="1" applyAlignment="1">
      <alignment horizontal="left" vertical="top"/>
    </xf>
    <xf numFmtId="0" fontId="23" fillId="34" borderId="20" xfId="0" applyFont="1" applyFill="1" applyBorder="1" applyAlignment="1">
      <alignment horizontal="center" vertical="top"/>
    </xf>
    <xf numFmtId="59" fontId="23" fillId="0" borderId="13" xfId="0" applyNumberFormat="1" applyFont="1" applyBorder="1" applyAlignment="1">
      <alignment horizontal="left" vertical="top"/>
    </xf>
    <xf numFmtId="59" fontId="23" fillId="0" borderId="15" xfId="0" applyNumberFormat="1" applyFont="1" applyBorder="1" applyAlignment="1">
      <alignment horizontal="left" vertical="top"/>
    </xf>
    <xf numFmtId="0" fontId="23" fillId="34" borderId="0" xfId="0" applyFont="1" applyFill="1" applyBorder="1" applyAlignment="1">
      <alignment horizontal="center"/>
    </xf>
    <xf numFmtId="0" fontId="25" fillId="34" borderId="0" xfId="0" applyFont="1" applyFill="1" applyBorder="1" applyAlignment="1">
      <alignment horizontal="center"/>
    </xf>
    <xf numFmtId="59" fontId="23" fillId="34" borderId="11" xfId="0" applyNumberFormat="1" applyFont="1" applyFill="1" applyBorder="1" applyAlignment="1">
      <alignment horizontal="center"/>
    </xf>
    <xf numFmtId="0" fontId="23" fillId="34" borderId="12" xfId="0" applyFont="1" applyFill="1" applyBorder="1" applyAlignment="1">
      <alignment vertical="center"/>
    </xf>
    <xf numFmtId="0" fontId="23" fillId="34" borderId="11" xfId="0" applyFont="1" applyFill="1" applyBorder="1" applyAlignment="1">
      <alignment horizontal="center"/>
    </xf>
    <xf numFmtId="0" fontId="25" fillId="34" borderId="12" xfId="0" applyFont="1" applyFill="1" applyBorder="1" applyAlignment="1">
      <alignment horizontal="center"/>
    </xf>
    <xf numFmtId="61" fontId="25" fillId="34" borderId="20" xfId="0" applyNumberFormat="1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5" fillId="0" borderId="2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5" fillId="0" borderId="15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59" fontId="23" fillId="0" borderId="0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3" fillId="0" borderId="15" xfId="0" applyFont="1" applyBorder="1" applyAlignment="1">
      <alignment vertical="top"/>
    </xf>
    <xf numFmtId="0" fontId="25" fillId="0" borderId="10" xfId="0" applyFont="1" applyBorder="1" applyAlignment="1">
      <alignment horizontal="right" vertical="center" textRotation="90" shrinkToFit="1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61" fontId="23" fillId="0" borderId="0" xfId="0" applyNumberFormat="1" applyFont="1" applyAlignment="1">
      <alignment horizontal="center"/>
    </xf>
    <xf numFmtId="0" fontId="25" fillId="0" borderId="0" xfId="0" applyFont="1" applyBorder="1" applyAlignment="1">
      <alignment/>
    </xf>
    <xf numFmtId="60" fontId="23" fillId="0" borderId="0" xfId="0" applyNumberFormat="1" applyFont="1" applyAlignment="1">
      <alignment/>
    </xf>
    <xf numFmtId="0" fontId="23" fillId="0" borderId="24" xfId="0" applyFont="1" applyBorder="1" applyAlignment="1">
      <alignment horizontal="center"/>
    </xf>
    <xf numFmtId="0" fontId="23" fillId="0" borderId="20" xfId="0" applyFont="1" applyBorder="1" applyAlignment="1">
      <alignment vertical="top"/>
    </xf>
    <xf numFmtId="0" fontId="23" fillId="0" borderId="12" xfId="0" applyFont="1" applyBorder="1" applyAlignment="1">
      <alignment vertical="top"/>
    </xf>
    <xf numFmtId="0" fontId="25" fillId="0" borderId="22" xfId="0" applyFont="1" applyBorder="1" applyAlignment="1">
      <alignment horizontal="right" vertical="center" textRotation="90" shrinkToFit="1"/>
    </xf>
    <xf numFmtId="0" fontId="25" fillId="0" borderId="12" xfId="0" applyFont="1" applyBorder="1" applyAlignment="1">
      <alignment horizontal="right" vertical="center" textRotation="90" shrinkToFit="1"/>
    </xf>
    <xf numFmtId="0" fontId="23" fillId="0" borderId="13" xfId="0" applyFont="1" applyBorder="1" applyAlignment="1">
      <alignment vertical="top"/>
    </xf>
    <xf numFmtId="0" fontId="25" fillId="0" borderId="17" xfId="0" applyFont="1" applyBorder="1" applyAlignment="1">
      <alignment horizontal="right" vertical="center" textRotation="90" shrinkToFit="1"/>
    </xf>
    <xf numFmtId="0" fontId="25" fillId="0" borderId="13" xfId="0" applyFont="1" applyBorder="1" applyAlignment="1">
      <alignment horizontal="right" vertical="center" textRotation="90" shrinkToFit="1"/>
    </xf>
    <xf numFmtId="59" fontId="23" fillId="0" borderId="12" xfId="0" applyNumberFormat="1" applyFont="1" applyBorder="1" applyAlignment="1">
      <alignment horizontal="center" vertical="top"/>
    </xf>
    <xf numFmtId="59" fontId="23" fillId="0" borderId="13" xfId="0" applyNumberFormat="1" applyFont="1" applyBorder="1" applyAlignment="1">
      <alignment horizontal="center" vertical="top"/>
    </xf>
    <xf numFmtId="61" fontId="23" fillId="34" borderId="13" xfId="33" applyNumberFormat="1" applyFont="1" applyFill="1" applyBorder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0" fontId="23" fillId="0" borderId="13" xfId="0" applyFont="1" applyBorder="1" applyAlignment="1">
      <alignment horizontal="left" vertical="top"/>
    </xf>
    <xf numFmtId="0" fontId="25" fillId="0" borderId="17" xfId="0" applyFont="1" applyBorder="1" applyAlignment="1">
      <alignment horizontal="center"/>
    </xf>
    <xf numFmtId="60" fontId="25" fillId="0" borderId="0" xfId="0" applyNumberFormat="1" applyFont="1" applyAlignment="1">
      <alignment/>
    </xf>
    <xf numFmtId="61" fontId="25" fillId="0" borderId="15" xfId="0" applyNumberFormat="1" applyFont="1" applyBorder="1" applyAlignment="1">
      <alignment horizontal="center"/>
    </xf>
    <xf numFmtId="0" fontId="23" fillId="34" borderId="0" xfId="0" applyFont="1" applyFill="1" applyBorder="1" applyAlignment="1">
      <alignment/>
    </xf>
    <xf numFmtId="188" fontId="23" fillId="0" borderId="0" xfId="0" applyNumberFormat="1" applyFont="1" applyBorder="1" applyAlignment="1">
      <alignment horizontal="center"/>
    </xf>
    <xf numFmtId="0" fontId="23" fillId="34" borderId="24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3" fillId="34" borderId="12" xfId="0" applyFont="1" applyFill="1" applyBorder="1" applyAlignment="1">
      <alignment/>
    </xf>
    <xf numFmtId="0" fontId="23" fillId="34" borderId="13" xfId="0" applyFont="1" applyFill="1" applyBorder="1" applyAlignment="1">
      <alignment/>
    </xf>
    <xf numFmtId="0" fontId="23" fillId="0" borderId="24" xfId="0" applyFont="1" applyBorder="1" applyAlignment="1">
      <alignment/>
    </xf>
    <xf numFmtId="61" fontId="25" fillId="34" borderId="12" xfId="0" applyNumberFormat="1" applyFont="1" applyFill="1" applyBorder="1" applyAlignment="1">
      <alignment horizontal="center"/>
    </xf>
    <xf numFmtId="61" fontId="23" fillId="34" borderId="11" xfId="33" applyNumberFormat="1" applyFont="1" applyFill="1" applyBorder="1" applyAlignment="1">
      <alignment horizontal="center"/>
    </xf>
    <xf numFmtId="0" fontId="25" fillId="0" borderId="19" xfId="0" applyFont="1" applyBorder="1" applyAlignment="1">
      <alignment horizontal="center" vertical="center"/>
    </xf>
    <xf numFmtId="0" fontId="29" fillId="34" borderId="12" xfId="0" applyFont="1" applyFill="1" applyBorder="1" applyAlignment="1">
      <alignment/>
    </xf>
    <xf numFmtId="0" fontId="25" fillId="0" borderId="11" xfId="0" applyFont="1" applyBorder="1" applyAlignment="1">
      <alignment horizontal="right" vertical="center" textRotation="90" shrinkToFit="1"/>
    </xf>
    <xf numFmtId="0" fontId="23" fillId="0" borderId="19" xfId="0" applyFont="1" applyBorder="1" applyAlignment="1">
      <alignment vertical="top"/>
    </xf>
    <xf numFmtId="0" fontId="28" fillId="0" borderId="12" xfId="0" applyFont="1" applyFill="1" applyBorder="1" applyAlignment="1">
      <alignment vertical="top"/>
    </xf>
    <xf numFmtId="49" fontId="29" fillId="34" borderId="12" xfId="0" applyNumberFormat="1" applyFont="1" applyFill="1" applyBorder="1" applyAlignment="1">
      <alignment/>
    </xf>
    <xf numFmtId="188" fontId="23" fillId="34" borderId="12" xfId="33" applyNumberFormat="1" applyFont="1" applyFill="1" applyBorder="1" applyAlignment="1">
      <alignment horizontal="center" vertical="top"/>
    </xf>
    <xf numFmtId="0" fontId="23" fillId="34" borderId="12" xfId="0" applyFont="1" applyFill="1" applyBorder="1" applyAlignment="1">
      <alignment horizontal="center" vertical="top"/>
    </xf>
    <xf numFmtId="0" fontId="25" fillId="34" borderId="15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vertical="top"/>
    </xf>
    <xf numFmtId="188" fontId="23" fillId="34" borderId="12" xfId="33" applyNumberFormat="1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/>
    </xf>
    <xf numFmtId="0" fontId="23" fillId="34" borderId="11" xfId="0" applyFont="1" applyFill="1" applyBorder="1" applyAlignment="1">
      <alignment horizontal="center" vertical="top"/>
    </xf>
    <xf numFmtId="0" fontId="23" fillId="34" borderId="11" xfId="0" applyFont="1" applyFill="1" applyBorder="1" applyAlignment="1">
      <alignment vertical="center"/>
    </xf>
    <xf numFmtId="59" fontId="23" fillId="34" borderId="12" xfId="0" applyNumberFormat="1" applyFont="1" applyFill="1" applyBorder="1" applyAlignment="1">
      <alignment horizontal="right" textRotation="180"/>
    </xf>
    <xf numFmtId="0" fontId="25" fillId="34" borderId="13" xfId="0" applyFont="1" applyFill="1" applyBorder="1" applyAlignment="1">
      <alignment horizontal="right" vertical="center" textRotation="90" shrinkToFit="1"/>
    </xf>
    <xf numFmtId="0" fontId="28" fillId="34" borderId="12" xfId="0" applyFont="1" applyFill="1" applyBorder="1" applyAlignment="1">
      <alignment vertical="top"/>
    </xf>
    <xf numFmtId="0" fontId="29" fillId="34" borderId="13" xfId="0" applyFont="1" applyFill="1" applyBorder="1" applyAlignment="1">
      <alignment/>
    </xf>
    <xf numFmtId="49" fontId="29" fillId="34" borderId="13" xfId="0" applyNumberFormat="1" applyFont="1" applyFill="1" applyBorder="1" applyAlignment="1">
      <alignment/>
    </xf>
    <xf numFmtId="0" fontId="23" fillId="0" borderId="20" xfId="0" applyFont="1" applyBorder="1" applyAlignment="1">
      <alignment horizontal="left" shrinkToFit="1"/>
    </xf>
    <xf numFmtId="0" fontId="25" fillId="0" borderId="11" xfId="0" applyFont="1" applyBorder="1" applyAlignment="1">
      <alignment horizontal="center" vertical="center"/>
    </xf>
    <xf numFmtId="0" fontId="23" fillId="34" borderId="13" xfId="0" applyFont="1" applyFill="1" applyBorder="1" applyAlignment="1">
      <alignment horizontal="left" vertical="center"/>
    </xf>
    <xf numFmtId="0" fontId="23" fillId="34" borderId="11" xfId="0" applyFont="1" applyFill="1" applyBorder="1" applyAlignment="1">
      <alignment/>
    </xf>
    <xf numFmtId="61" fontId="23" fillId="34" borderId="12" xfId="33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/>
    </xf>
    <xf numFmtId="0" fontId="29" fillId="0" borderId="12" xfId="0" applyFont="1" applyFill="1" applyBorder="1" applyAlignment="1">
      <alignment/>
    </xf>
    <xf numFmtId="49" fontId="29" fillId="0" borderId="12" xfId="0" applyNumberFormat="1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22" xfId="0" applyFont="1" applyFill="1" applyBorder="1" applyAlignment="1">
      <alignment/>
    </xf>
    <xf numFmtId="0" fontId="30" fillId="0" borderId="12" xfId="0" applyFont="1" applyFill="1" applyBorder="1" applyAlignment="1">
      <alignment/>
    </xf>
    <xf numFmtId="49" fontId="29" fillId="0" borderId="0" xfId="0" applyNumberFormat="1" applyFont="1" applyFill="1" applyBorder="1" applyAlignment="1">
      <alignment/>
    </xf>
    <xf numFmtId="0" fontId="23" fillId="0" borderId="19" xfId="0" applyFont="1" applyBorder="1" applyAlignment="1">
      <alignment horizontal="center"/>
    </xf>
    <xf numFmtId="61" fontId="23" fillId="0" borderId="12" xfId="33" applyNumberFormat="1" applyFont="1" applyBorder="1" applyAlignment="1">
      <alignment horizontal="center"/>
    </xf>
    <xf numFmtId="61" fontId="23" fillId="0" borderId="13" xfId="33" applyNumberFormat="1" applyFont="1" applyBorder="1" applyAlignment="1">
      <alignment horizontal="center"/>
    </xf>
    <xf numFmtId="0" fontId="31" fillId="34" borderId="20" xfId="0" applyFont="1" applyFill="1" applyBorder="1" applyAlignment="1">
      <alignment horizontal="center"/>
    </xf>
    <xf numFmtId="0" fontId="31" fillId="0" borderId="12" xfId="0" applyFont="1" applyBorder="1" applyAlignment="1">
      <alignment horizontal="center"/>
    </xf>
    <xf numFmtId="59" fontId="31" fillId="34" borderId="12" xfId="0" applyNumberFormat="1" applyFont="1" applyFill="1" applyBorder="1" applyAlignment="1">
      <alignment horizontal="left" vertical="center"/>
    </xf>
    <xf numFmtId="59" fontId="23" fillId="34" borderId="12" xfId="0" applyNumberFormat="1" applyFont="1" applyFill="1" applyBorder="1" applyAlignment="1">
      <alignment horizontal="left" vertical="center"/>
    </xf>
    <xf numFmtId="0" fontId="23" fillId="34" borderId="16" xfId="0" applyFont="1" applyFill="1" applyBorder="1" applyAlignment="1">
      <alignment horizontal="left"/>
    </xf>
    <xf numFmtId="59" fontId="23" fillId="0" borderId="11" xfId="0" applyNumberFormat="1" applyFont="1" applyBorder="1" applyAlignment="1">
      <alignment horizontal="left" vertical="center"/>
    </xf>
    <xf numFmtId="0" fontId="31" fillId="34" borderId="12" xfId="0" applyFont="1" applyFill="1" applyBorder="1" applyAlignment="1">
      <alignment horizontal="center"/>
    </xf>
    <xf numFmtId="188" fontId="29" fillId="0" borderId="11" xfId="33" applyNumberFormat="1" applyFont="1" applyBorder="1" applyAlignment="1">
      <alignment/>
    </xf>
    <xf numFmtId="0" fontId="29" fillId="0" borderId="12" xfId="0" applyFont="1" applyBorder="1" applyAlignment="1">
      <alignment/>
    </xf>
    <xf numFmtId="59" fontId="23" fillId="34" borderId="13" xfId="0" applyNumberFormat="1" applyFont="1" applyFill="1" applyBorder="1" applyAlignment="1">
      <alignment horizontal="left" vertical="center"/>
    </xf>
    <xf numFmtId="61" fontId="23" fillId="34" borderId="13" xfId="33" applyNumberFormat="1" applyFont="1" applyFill="1" applyBorder="1" applyAlignment="1">
      <alignment horizontal="center"/>
    </xf>
    <xf numFmtId="59" fontId="23" fillId="34" borderId="13" xfId="0" applyNumberFormat="1" applyFont="1" applyFill="1" applyBorder="1" applyAlignment="1">
      <alignment horizontal="right" textRotation="180"/>
    </xf>
    <xf numFmtId="59" fontId="23" fillId="34" borderId="0" xfId="0" applyNumberFormat="1" applyFont="1" applyFill="1" applyBorder="1" applyAlignment="1">
      <alignment horizontal="left" vertical="center"/>
    </xf>
    <xf numFmtId="49" fontId="29" fillId="34" borderId="0" xfId="0" applyNumberFormat="1" applyFont="1" applyFill="1" applyBorder="1" applyAlignment="1">
      <alignment/>
    </xf>
    <xf numFmtId="61" fontId="23" fillId="34" borderId="0" xfId="33" applyNumberFormat="1" applyFont="1" applyFill="1" applyBorder="1" applyAlignment="1">
      <alignment horizontal="center"/>
    </xf>
    <xf numFmtId="59" fontId="23" fillId="34" borderId="0" xfId="0" applyNumberFormat="1" applyFont="1" applyFill="1" applyBorder="1" applyAlignment="1">
      <alignment horizontal="right" textRotation="180"/>
    </xf>
    <xf numFmtId="59" fontId="23" fillId="0" borderId="0" xfId="0" applyNumberFormat="1" applyFont="1" applyBorder="1" applyAlignment="1">
      <alignment horizontal="left" vertical="center"/>
    </xf>
    <xf numFmtId="61" fontId="23" fillId="0" borderId="0" xfId="33" applyNumberFormat="1" applyFont="1" applyBorder="1" applyAlignment="1">
      <alignment horizontal="center"/>
    </xf>
    <xf numFmtId="0" fontId="23" fillId="0" borderId="11" xfId="0" applyFont="1" applyBorder="1" applyAlignment="1">
      <alignment vertical="top"/>
    </xf>
    <xf numFmtId="188" fontId="29" fillId="0" borderId="12" xfId="33" applyNumberFormat="1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59" fontId="23" fillId="0" borderId="13" xfId="0" applyNumberFormat="1" applyFont="1" applyBorder="1" applyAlignment="1">
      <alignment horizontal="left" vertical="center"/>
    </xf>
    <xf numFmtId="0" fontId="29" fillId="0" borderId="14" xfId="0" applyFont="1" applyBorder="1" applyAlignment="1">
      <alignment horizontal="center"/>
    </xf>
    <xf numFmtId="59" fontId="31" fillId="34" borderId="13" xfId="0" applyNumberFormat="1" applyFont="1" applyFill="1" applyBorder="1" applyAlignment="1">
      <alignment horizontal="left" vertical="center"/>
    </xf>
    <xf numFmtId="0" fontId="31" fillId="34" borderId="15" xfId="0" applyFont="1" applyFill="1" applyBorder="1" applyAlignment="1">
      <alignment horizontal="center"/>
    </xf>
    <xf numFmtId="0" fontId="31" fillId="34" borderId="13" xfId="0" applyFont="1" applyFill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3" fillId="34" borderId="17" xfId="0" applyFont="1" applyFill="1" applyBorder="1" applyAlignment="1">
      <alignment/>
    </xf>
    <xf numFmtId="0" fontId="25" fillId="34" borderId="14" xfId="0" applyFont="1" applyFill="1" applyBorder="1" applyAlignment="1">
      <alignment horizontal="center"/>
    </xf>
    <xf numFmtId="0" fontId="25" fillId="34" borderId="19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34" borderId="22" xfId="0" applyFont="1" applyFill="1" applyBorder="1" applyAlignment="1">
      <alignment/>
    </xf>
    <xf numFmtId="0" fontId="23" fillId="34" borderId="15" xfId="0" applyFont="1" applyFill="1" applyBorder="1" applyAlignment="1">
      <alignment/>
    </xf>
    <xf numFmtId="0" fontId="23" fillId="0" borderId="15" xfId="0" applyFont="1" applyBorder="1" applyAlignment="1">
      <alignment/>
    </xf>
    <xf numFmtId="0" fontId="23" fillId="0" borderId="20" xfId="0" applyFont="1" applyBorder="1" applyAlignment="1">
      <alignment/>
    </xf>
    <xf numFmtId="0" fontId="25" fillId="0" borderId="14" xfId="0" applyFont="1" applyBorder="1" applyAlignment="1">
      <alignment horizontal="center"/>
    </xf>
    <xf numFmtId="0" fontId="23" fillId="0" borderId="14" xfId="0" applyFont="1" applyBorder="1" applyAlignment="1">
      <alignment vertical="top"/>
    </xf>
    <xf numFmtId="0" fontId="23" fillId="0" borderId="12" xfId="0" applyFont="1" applyFill="1" applyBorder="1" applyAlignment="1">
      <alignment vertical="center"/>
    </xf>
    <xf numFmtId="0" fontId="31" fillId="0" borderId="20" xfId="0" applyFont="1" applyBorder="1" applyAlignment="1">
      <alignment horizontal="center"/>
    </xf>
    <xf numFmtId="59" fontId="31" fillId="0" borderId="12" xfId="0" applyNumberFormat="1" applyFont="1" applyBorder="1" applyAlignment="1">
      <alignment horizontal="center"/>
    </xf>
    <xf numFmtId="59" fontId="31" fillId="0" borderId="12" xfId="0" applyNumberFormat="1" applyFont="1" applyBorder="1" applyAlignment="1">
      <alignment horizontal="left" vertical="center"/>
    </xf>
    <xf numFmtId="59" fontId="31" fillId="0" borderId="12" xfId="0" applyNumberFormat="1" applyFont="1" applyBorder="1" applyAlignment="1">
      <alignment horizontal="right" textRotation="180"/>
    </xf>
    <xf numFmtId="0" fontId="31" fillId="0" borderId="0" xfId="0" applyFont="1" applyAlignment="1">
      <alignment horizontal="center"/>
    </xf>
    <xf numFmtId="59" fontId="31" fillId="0" borderId="11" xfId="0" applyNumberFormat="1" applyFont="1" applyBorder="1" applyAlignment="1">
      <alignment horizontal="center"/>
    </xf>
    <xf numFmtId="59" fontId="31" fillId="0" borderId="0" xfId="0" applyNumberFormat="1" applyFont="1" applyBorder="1" applyAlignment="1">
      <alignment horizontal="left" vertical="center"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188" fontId="29" fillId="0" borderId="0" xfId="33" applyNumberFormat="1" applyFont="1" applyBorder="1" applyAlignment="1">
      <alignment/>
    </xf>
    <xf numFmtId="61" fontId="31" fillId="0" borderId="0" xfId="33" applyNumberFormat="1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3" fillId="34" borderId="12" xfId="0" applyFont="1" applyFill="1" applyBorder="1" applyAlignment="1">
      <alignment horizontal="left" vertical="top" wrapText="1"/>
    </xf>
    <xf numFmtId="0" fontId="23" fillId="0" borderId="0" xfId="0" applyFont="1" applyAlignment="1">
      <alignment vertical="top"/>
    </xf>
    <xf numFmtId="0" fontId="23" fillId="34" borderId="12" xfId="0" applyFont="1" applyFill="1" applyBorder="1" applyAlignment="1">
      <alignment horizontal="left" vertical="top"/>
    </xf>
    <xf numFmtId="0" fontId="23" fillId="0" borderId="0" xfId="0" applyFont="1" applyBorder="1" applyAlignment="1">
      <alignment vertical="top"/>
    </xf>
    <xf numFmtId="0" fontId="23" fillId="0" borderId="12" xfId="0" applyFont="1" applyBorder="1" applyAlignment="1">
      <alignment horizontal="left" vertical="top"/>
    </xf>
    <xf numFmtId="0" fontId="25" fillId="0" borderId="14" xfId="0" applyFont="1" applyBorder="1" applyAlignment="1">
      <alignment horizontal="center" vertical="center"/>
    </xf>
    <xf numFmtId="0" fontId="23" fillId="0" borderId="19" xfId="0" applyFont="1" applyBorder="1" applyAlignment="1">
      <alignment/>
    </xf>
    <xf numFmtId="0" fontId="23" fillId="0" borderId="11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right" vertical="center" textRotation="90" shrinkToFit="1"/>
    </xf>
    <xf numFmtId="188" fontId="23" fillId="0" borderId="20" xfId="33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top"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 horizontal="left" vertical="top"/>
    </xf>
    <xf numFmtId="0" fontId="25" fillId="0" borderId="14" xfId="0" applyFont="1" applyBorder="1" applyAlignment="1">
      <alignment horizontal="right" vertical="center" textRotation="90" shrinkToFit="1"/>
    </xf>
    <xf numFmtId="59" fontId="23" fillId="0" borderId="14" xfId="0" applyNumberFormat="1" applyFont="1" applyBorder="1" applyAlignment="1">
      <alignment horizontal="right" textRotation="180"/>
    </xf>
    <xf numFmtId="0" fontId="25" fillId="34" borderId="14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left"/>
    </xf>
    <xf numFmtId="0" fontId="23" fillId="34" borderId="14" xfId="0" applyFont="1" applyFill="1" applyBorder="1" applyAlignment="1">
      <alignment vertical="top"/>
    </xf>
    <xf numFmtId="0" fontId="25" fillId="34" borderId="14" xfId="0" applyFont="1" applyFill="1" applyBorder="1" applyAlignment="1">
      <alignment horizontal="right" vertical="center" textRotation="90" shrinkToFit="1"/>
    </xf>
    <xf numFmtId="0" fontId="25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10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19" fillId="33" borderId="13" xfId="0" applyFont="1" applyFill="1" applyBorder="1" applyAlignment="1">
      <alignment horizontal="left"/>
    </xf>
    <xf numFmtId="0" fontId="19" fillId="33" borderId="11" xfId="0" applyFont="1" applyFill="1" applyBorder="1" applyAlignment="1">
      <alignment horizontal="left"/>
    </xf>
    <xf numFmtId="0" fontId="19" fillId="33" borderId="10" xfId="0" applyFont="1" applyFill="1" applyBorder="1" applyAlignment="1">
      <alignment horizontal="left"/>
    </xf>
    <xf numFmtId="16" fontId="19" fillId="33" borderId="10" xfId="0" applyNumberFormat="1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18" fillId="33" borderId="13" xfId="0" applyFont="1" applyFill="1" applyBorder="1" applyAlignment="1">
      <alignment horizontal="left"/>
    </xf>
    <xf numFmtId="0" fontId="18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19" fillId="33" borderId="21" xfId="0" applyFont="1" applyFill="1" applyBorder="1" applyAlignment="1">
      <alignment horizontal="left"/>
    </xf>
    <xf numFmtId="0" fontId="19" fillId="33" borderId="25" xfId="0" applyFont="1" applyFill="1" applyBorder="1" applyAlignment="1">
      <alignment horizontal="left"/>
    </xf>
    <xf numFmtId="0" fontId="19" fillId="33" borderId="18" xfId="0" applyFont="1" applyFill="1" applyBorder="1" applyAlignment="1">
      <alignment horizontal="left"/>
    </xf>
    <xf numFmtId="0" fontId="18" fillId="33" borderId="21" xfId="0" applyFont="1" applyFill="1" applyBorder="1" applyAlignment="1">
      <alignment horizontal="left"/>
    </xf>
    <xf numFmtId="0" fontId="18" fillId="33" borderId="25" xfId="0" applyFont="1" applyFill="1" applyBorder="1" applyAlignment="1">
      <alignment horizontal="left"/>
    </xf>
    <xf numFmtId="0" fontId="18" fillId="33" borderId="18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top"/>
    </xf>
    <xf numFmtId="0" fontId="23" fillId="0" borderId="15" xfId="0" applyFont="1" applyBorder="1" applyAlignment="1">
      <alignment vertical="top"/>
    </xf>
    <xf numFmtId="0" fontId="25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top"/>
    </xf>
    <xf numFmtId="0" fontId="23" fillId="0" borderId="16" xfId="0" applyFont="1" applyBorder="1" applyAlignment="1">
      <alignment vertical="top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top"/>
    </xf>
    <xf numFmtId="0" fontId="23" fillId="0" borderId="13" xfId="0" applyFont="1" applyBorder="1" applyAlignment="1">
      <alignment vertical="top"/>
    </xf>
    <xf numFmtId="0" fontId="25" fillId="0" borderId="13" xfId="0" applyFont="1" applyBorder="1" applyAlignment="1">
      <alignment horizontal="center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1038225</xdr:colOff>
      <xdr:row>21</xdr:row>
      <xdr:rowOff>85725</xdr:rowOff>
    </xdr:from>
    <xdr:to>
      <xdr:col>2</xdr:col>
      <xdr:colOff>1171575</xdr:colOff>
      <xdr:row>21</xdr:row>
      <xdr:rowOff>209550</xdr:rowOff>
    </xdr:to>
    <xdr:sp>
      <xdr:nvSpPr>
        <xdr:cNvPr id="1" name="Oval 1"/>
        <xdr:cNvSpPr>
          <a:spLocks/>
        </xdr:cNvSpPr>
      </xdr:nvSpPr>
      <xdr:spPr>
        <a:xfrm>
          <a:off x="3143250" y="5219700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1038225</xdr:colOff>
      <xdr:row>21</xdr:row>
      <xdr:rowOff>85725</xdr:rowOff>
    </xdr:from>
    <xdr:to>
      <xdr:col>2</xdr:col>
      <xdr:colOff>1162050</xdr:colOff>
      <xdr:row>21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3143250" y="5219700"/>
          <a:ext cx="1238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32</xdr:col>
      <xdr:colOff>419100</xdr:colOff>
      <xdr:row>38</xdr:row>
      <xdr:rowOff>247650</xdr:rowOff>
    </xdr:from>
    <xdr:to>
      <xdr:col>33</xdr:col>
      <xdr:colOff>57150</xdr:colOff>
      <xdr:row>38</xdr:row>
      <xdr:rowOff>247650</xdr:rowOff>
    </xdr:to>
    <xdr:sp>
      <xdr:nvSpPr>
        <xdr:cNvPr id="3" name="AutoShape 5"/>
        <xdr:cNvSpPr>
          <a:spLocks/>
        </xdr:cNvSpPr>
      </xdr:nvSpPr>
      <xdr:spPr>
        <a:xfrm>
          <a:off x="15401925" y="9648825"/>
          <a:ext cx="2476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76200</xdr:colOff>
      <xdr:row>21</xdr:row>
      <xdr:rowOff>133350</xdr:rowOff>
    </xdr:from>
    <xdr:to>
      <xdr:col>19</xdr:col>
      <xdr:colOff>133350</xdr:colOff>
      <xdr:row>21</xdr:row>
      <xdr:rowOff>133350</xdr:rowOff>
    </xdr:to>
    <xdr:sp>
      <xdr:nvSpPr>
        <xdr:cNvPr id="4" name="AutoShape 8"/>
        <xdr:cNvSpPr>
          <a:spLocks/>
        </xdr:cNvSpPr>
      </xdr:nvSpPr>
      <xdr:spPr>
        <a:xfrm>
          <a:off x="7496175" y="5267325"/>
          <a:ext cx="1162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95250</xdr:colOff>
      <xdr:row>24</xdr:row>
      <xdr:rowOff>133350</xdr:rowOff>
    </xdr:from>
    <xdr:to>
      <xdr:col>19</xdr:col>
      <xdr:colOff>133350</xdr:colOff>
      <xdr:row>24</xdr:row>
      <xdr:rowOff>133350</xdr:rowOff>
    </xdr:to>
    <xdr:sp>
      <xdr:nvSpPr>
        <xdr:cNvPr id="5" name="AutoShape 9"/>
        <xdr:cNvSpPr>
          <a:spLocks/>
        </xdr:cNvSpPr>
      </xdr:nvSpPr>
      <xdr:spPr>
        <a:xfrm>
          <a:off x="7515225" y="6067425"/>
          <a:ext cx="1143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76200</xdr:colOff>
      <xdr:row>46</xdr:row>
      <xdr:rowOff>104775</xdr:rowOff>
    </xdr:from>
    <xdr:to>
      <xdr:col>11</xdr:col>
      <xdr:colOff>114300</xdr:colOff>
      <xdr:row>46</xdr:row>
      <xdr:rowOff>104775</xdr:rowOff>
    </xdr:to>
    <xdr:sp>
      <xdr:nvSpPr>
        <xdr:cNvPr id="6" name="AutoShape 10"/>
        <xdr:cNvSpPr>
          <a:spLocks/>
        </xdr:cNvSpPr>
      </xdr:nvSpPr>
      <xdr:spPr>
        <a:xfrm>
          <a:off x="6200775" y="11534775"/>
          <a:ext cx="695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85725</xdr:colOff>
      <xdr:row>71</xdr:row>
      <xdr:rowOff>104775</xdr:rowOff>
    </xdr:from>
    <xdr:to>
      <xdr:col>19</xdr:col>
      <xdr:colOff>142875</xdr:colOff>
      <xdr:row>71</xdr:row>
      <xdr:rowOff>104775</xdr:rowOff>
    </xdr:to>
    <xdr:sp>
      <xdr:nvSpPr>
        <xdr:cNvPr id="7" name="AutoShape 11"/>
        <xdr:cNvSpPr>
          <a:spLocks/>
        </xdr:cNvSpPr>
      </xdr:nvSpPr>
      <xdr:spPr>
        <a:xfrm>
          <a:off x="6867525" y="17678400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76200</xdr:colOff>
      <xdr:row>75</xdr:row>
      <xdr:rowOff>114300</xdr:rowOff>
    </xdr:from>
    <xdr:to>
      <xdr:col>19</xdr:col>
      <xdr:colOff>152400</xdr:colOff>
      <xdr:row>75</xdr:row>
      <xdr:rowOff>114300</xdr:rowOff>
    </xdr:to>
    <xdr:sp>
      <xdr:nvSpPr>
        <xdr:cNvPr id="8" name="AutoShape 12"/>
        <xdr:cNvSpPr>
          <a:spLocks/>
        </xdr:cNvSpPr>
      </xdr:nvSpPr>
      <xdr:spPr>
        <a:xfrm>
          <a:off x="7724775" y="186023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85725</xdr:colOff>
      <xdr:row>79</xdr:row>
      <xdr:rowOff>123825</xdr:rowOff>
    </xdr:from>
    <xdr:to>
      <xdr:col>19</xdr:col>
      <xdr:colOff>133350</xdr:colOff>
      <xdr:row>79</xdr:row>
      <xdr:rowOff>123825</xdr:rowOff>
    </xdr:to>
    <xdr:sp>
      <xdr:nvSpPr>
        <xdr:cNvPr id="9" name="AutoShape 13"/>
        <xdr:cNvSpPr>
          <a:spLocks/>
        </xdr:cNvSpPr>
      </xdr:nvSpPr>
      <xdr:spPr>
        <a:xfrm>
          <a:off x="6210300" y="19526250"/>
          <a:ext cx="2447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95250</xdr:colOff>
      <xdr:row>89</xdr:row>
      <xdr:rowOff>114300</xdr:rowOff>
    </xdr:from>
    <xdr:to>
      <xdr:col>13</xdr:col>
      <xdr:colOff>133350</xdr:colOff>
      <xdr:row>89</xdr:row>
      <xdr:rowOff>114300</xdr:rowOff>
    </xdr:to>
    <xdr:sp>
      <xdr:nvSpPr>
        <xdr:cNvPr id="10" name="AutoShape 15"/>
        <xdr:cNvSpPr>
          <a:spLocks/>
        </xdr:cNvSpPr>
      </xdr:nvSpPr>
      <xdr:spPr>
        <a:xfrm>
          <a:off x="6877050" y="2180272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104775</xdr:colOff>
      <xdr:row>92</xdr:row>
      <xdr:rowOff>123825</xdr:rowOff>
    </xdr:from>
    <xdr:to>
      <xdr:col>19</xdr:col>
      <xdr:colOff>152400</xdr:colOff>
      <xdr:row>92</xdr:row>
      <xdr:rowOff>123825</xdr:rowOff>
    </xdr:to>
    <xdr:sp>
      <xdr:nvSpPr>
        <xdr:cNvPr id="11" name="AutoShape 16"/>
        <xdr:cNvSpPr>
          <a:spLocks/>
        </xdr:cNvSpPr>
      </xdr:nvSpPr>
      <xdr:spPr>
        <a:xfrm>
          <a:off x="7524750" y="22498050"/>
          <a:ext cx="1152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76200</xdr:colOff>
      <xdr:row>95</xdr:row>
      <xdr:rowOff>114300</xdr:rowOff>
    </xdr:from>
    <xdr:to>
      <xdr:col>17</xdr:col>
      <xdr:colOff>114300</xdr:colOff>
      <xdr:row>95</xdr:row>
      <xdr:rowOff>114300</xdr:rowOff>
    </xdr:to>
    <xdr:sp>
      <xdr:nvSpPr>
        <xdr:cNvPr id="12" name="AutoShape 17"/>
        <xdr:cNvSpPr>
          <a:spLocks/>
        </xdr:cNvSpPr>
      </xdr:nvSpPr>
      <xdr:spPr>
        <a:xfrm>
          <a:off x="7067550" y="23174325"/>
          <a:ext cx="1143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66675</xdr:colOff>
      <xdr:row>127</xdr:row>
      <xdr:rowOff>104775</xdr:rowOff>
    </xdr:from>
    <xdr:to>
      <xdr:col>19</xdr:col>
      <xdr:colOff>142875</xdr:colOff>
      <xdr:row>127</xdr:row>
      <xdr:rowOff>104775</xdr:rowOff>
    </xdr:to>
    <xdr:sp>
      <xdr:nvSpPr>
        <xdr:cNvPr id="13" name="AutoShape 19"/>
        <xdr:cNvSpPr>
          <a:spLocks/>
        </xdr:cNvSpPr>
      </xdr:nvSpPr>
      <xdr:spPr>
        <a:xfrm>
          <a:off x="8162925" y="31061025"/>
          <a:ext cx="504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85725</xdr:colOff>
      <xdr:row>131</xdr:row>
      <xdr:rowOff>123825</xdr:rowOff>
    </xdr:from>
    <xdr:to>
      <xdr:col>19</xdr:col>
      <xdr:colOff>142875</xdr:colOff>
      <xdr:row>131</xdr:row>
      <xdr:rowOff>123825</xdr:rowOff>
    </xdr:to>
    <xdr:sp>
      <xdr:nvSpPr>
        <xdr:cNvPr id="14" name="AutoShape 20"/>
        <xdr:cNvSpPr>
          <a:spLocks/>
        </xdr:cNvSpPr>
      </xdr:nvSpPr>
      <xdr:spPr>
        <a:xfrm>
          <a:off x="7505700" y="31994475"/>
          <a:ext cx="1162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66675</xdr:colOff>
      <xdr:row>135</xdr:row>
      <xdr:rowOff>114300</xdr:rowOff>
    </xdr:from>
    <xdr:to>
      <xdr:col>19</xdr:col>
      <xdr:colOff>142875</xdr:colOff>
      <xdr:row>135</xdr:row>
      <xdr:rowOff>114300</xdr:rowOff>
    </xdr:to>
    <xdr:sp>
      <xdr:nvSpPr>
        <xdr:cNvPr id="15" name="AutoShape 22"/>
        <xdr:cNvSpPr>
          <a:spLocks/>
        </xdr:cNvSpPr>
      </xdr:nvSpPr>
      <xdr:spPr>
        <a:xfrm>
          <a:off x="6191250" y="32899350"/>
          <a:ext cx="2476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76200</xdr:colOff>
      <xdr:row>138</xdr:row>
      <xdr:rowOff>123825</xdr:rowOff>
    </xdr:from>
    <xdr:to>
      <xdr:col>19</xdr:col>
      <xdr:colOff>142875</xdr:colOff>
      <xdr:row>138</xdr:row>
      <xdr:rowOff>123825</xdr:rowOff>
    </xdr:to>
    <xdr:sp>
      <xdr:nvSpPr>
        <xdr:cNvPr id="16" name="AutoShape 23"/>
        <xdr:cNvSpPr>
          <a:spLocks/>
        </xdr:cNvSpPr>
      </xdr:nvSpPr>
      <xdr:spPr>
        <a:xfrm>
          <a:off x="6200775" y="33594675"/>
          <a:ext cx="2466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85725</xdr:colOff>
      <xdr:row>14</xdr:row>
      <xdr:rowOff>114300</xdr:rowOff>
    </xdr:from>
    <xdr:to>
      <xdr:col>19</xdr:col>
      <xdr:colOff>142875</xdr:colOff>
      <xdr:row>14</xdr:row>
      <xdr:rowOff>114300</xdr:rowOff>
    </xdr:to>
    <xdr:sp>
      <xdr:nvSpPr>
        <xdr:cNvPr id="17" name="AutoShape 24"/>
        <xdr:cNvSpPr>
          <a:spLocks/>
        </xdr:cNvSpPr>
      </xdr:nvSpPr>
      <xdr:spPr>
        <a:xfrm>
          <a:off x="7505700" y="3571875"/>
          <a:ext cx="1162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95250</xdr:colOff>
      <xdr:row>17</xdr:row>
      <xdr:rowOff>104775</xdr:rowOff>
    </xdr:from>
    <xdr:to>
      <xdr:col>19</xdr:col>
      <xdr:colOff>133350</xdr:colOff>
      <xdr:row>17</xdr:row>
      <xdr:rowOff>104775</xdr:rowOff>
    </xdr:to>
    <xdr:sp>
      <xdr:nvSpPr>
        <xdr:cNvPr id="18" name="AutoShape 25"/>
        <xdr:cNvSpPr>
          <a:spLocks/>
        </xdr:cNvSpPr>
      </xdr:nvSpPr>
      <xdr:spPr>
        <a:xfrm>
          <a:off x="7515225" y="4248150"/>
          <a:ext cx="1143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76200</xdr:colOff>
      <xdr:row>83</xdr:row>
      <xdr:rowOff>104775</xdr:rowOff>
    </xdr:from>
    <xdr:to>
      <xdr:col>19</xdr:col>
      <xdr:colOff>142875</xdr:colOff>
      <xdr:row>83</xdr:row>
      <xdr:rowOff>104775</xdr:rowOff>
    </xdr:to>
    <xdr:sp>
      <xdr:nvSpPr>
        <xdr:cNvPr id="19" name="AutoShape 26"/>
        <xdr:cNvSpPr>
          <a:spLocks/>
        </xdr:cNvSpPr>
      </xdr:nvSpPr>
      <xdr:spPr>
        <a:xfrm>
          <a:off x="6638925" y="20421600"/>
          <a:ext cx="2028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76200</xdr:colOff>
      <xdr:row>110</xdr:row>
      <xdr:rowOff>104775</xdr:rowOff>
    </xdr:from>
    <xdr:to>
      <xdr:col>18</xdr:col>
      <xdr:colOff>123825</xdr:colOff>
      <xdr:row>110</xdr:row>
      <xdr:rowOff>104775</xdr:rowOff>
    </xdr:to>
    <xdr:sp>
      <xdr:nvSpPr>
        <xdr:cNvPr id="20" name="AutoShape 27"/>
        <xdr:cNvSpPr>
          <a:spLocks/>
        </xdr:cNvSpPr>
      </xdr:nvSpPr>
      <xdr:spPr>
        <a:xfrm>
          <a:off x="7277100" y="26870025"/>
          <a:ext cx="1152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85725</xdr:colOff>
      <xdr:row>31</xdr:row>
      <xdr:rowOff>114300</xdr:rowOff>
    </xdr:from>
    <xdr:to>
      <xdr:col>19</xdr:col>
      <xdr:colOff>142875</xdr:colOff>
      <xdr:row>31</xdr:row>
      <xdr:rowOff>114300</xdr:rowOff>
    </xdr:to>
    <xdr:sp>
      <xdr:nvSpPr>
        <xdr:cNvPr id="21" name="AutoShape 28"/>
        <xdr:cNvSpPr>
          <a:spLocks/>
        </xdr:cNvSpPr>
      </xdr:nvSpPr>
      <xdr:spPr>
        <a:xfrm>
          <a:off x="7505700" y="7800975"/>
          <a:ext cx="1162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0</xdr:row>
      <xdr:rowOff>19050</xdr:rowOff>
    </xdr:from>
    <xdr:to>
      <xdr:col>17</xdr:col>
      <xdr:colOff>200025</xdr:colOff>
      <xdr:row>0</xdr:row>
      <xdr:rowOff>257175</xdr:rowOff>
    </xdr:to>
    <xdr:sp>
      <xdr:nvSpPr>
        <xdr:cNvPr id="1" name="TextBox 76"/>
        <xdr:cNvSpPr txBox="1">
          <a:spLocks noChangeArrowheads="1"/>
        </xdr:cNvSpPr>
      </xdr:nvSpPr>
      <xdr:spPr>
        <a:xfrm>
          <a:off x="9486900" y="19050"/>
          <a:ext cx="9048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ผด.2</a:t>
          </a:r>
        </a:p>
      </xdr:txBody>
    </xdr:sp>
    <xdr:clientData/>
  </xdr:twoCellAnchor>
  <xdr:twoCellAnchor>
    <xdr:from>
      <xdr:col>10</xdr:col>
      <xdr:colOff>38100</xdr:colOff>
      <xdr:row>128</xdr:row>
      <xdr:rowOff>114300</xdr:rowOff>
    </xdr:from>
    <xdr:to>
      <xdr:col>12</xdr:col>
      <xdr:colOff>0</xdr:colOff>
      <xdr:row>128</xdr:row>
      <xdr:rowOff>114300</xdr:rowOff>
    </xdr:to>
    <xdr:sp>
      <xdr:nvSpPr>
        <xdr:cNvPr id="2" name="ลูกศรเชื่อมต่อแบบตรง 74"/>
        <xdr:cNvSpPr>
          <a:spLocks/>
        </xdr:cNvSpPr>
      </xdr:nvSpPr>
      <xdr:spPr>
        <a:xfrm>
          <a:off x="8496300" y="34880550"/>
          <a:ext cx="4572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</xdr:colOff>
      <xdr:row>440</xdr:row>
      <xdr:rowOff>133350</xdr:rowOff>
    </xdr:from>
    <xdr:to>
      <xdr:col>17</xdr:col>
      <xdr:colOff>209550</xdr:colOff>
      <xdr:row>440</xdr:row>
      <xdr:rowOff>133350</xdr:rowOff>
    </xdr:to>
    <xdr:sp>
      <xdr:nvSpPr>
        <xdr:cNvPr id="3" name="ลูกศรเชื่อมต่อแบบตรง 68"/>
        <xdr:cNvSpPr>
          <a:spLocks/>
        </xdr:cNvSpPr>
      </xdr:nvSpPr>
      <xdr:spPr>
        <a:xfrm>
          <a:off x="8267700" y="121081800"/>
          <a:ext cx="21336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19050</xdr:colOff>
      <xdr:row>446</xdr:row>
      <xdr:rowOff>142875</xdr:rowOff>
    </xdr:from>
    <xdr:to>
      <xdr:col>11</xdr:col>
      <xdr:colOff>19050</xdr:colOff>
      <xdr:row>446</xdr:row>
      <xdr:rowOff>142875</xdr:rowOff>
    </xdr:to>
    <xdr:sp>
      <xdr:nvSpPr>
        <xdr:cNvPr id="4" name="ลูกศรเชื่อมต่อแบบตรง 71"/>
        <xdr:cNvSpPr>
          <a:spLocks/>
        </xdr:cNvSpPr>
      </xdr:nvSpPr>
      <xdr:spPr>
        <a:xfrm>
          <a:off x="7981950" y="122748675"/>
          <a:ext cx="7429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</xdr:colOff>
      <xdr:row>468</xdr:row>
      <xdr:rowOff>161925</xdr:rowOff>
    </xdr:from>
    <xdr:to>
      <xdr:col>13</xdr:col>
      <xdr:colOff>9525</xdr:colOff>
      <xdr:row>468</xdr:row>
      <xdr:rowOff>161925</xdr:rowOff>
    </xdr:to>
    <xdr:sp>
      <xdr:nvSpPr>
        <xdr:cNvPr id="5" name="ลูกศรเชื่อมต่อแบบตรง 72"/>
        <xdr:cNvSpPr>
          <a:spLocks/>
        </xdr:cNvSpPr>
      </xdr:nvSpPr>
      <xdr:spPr>
        <a:xfrm>
          <a:off x="8267700" y="128844675"/>
          <a:ext cx="9429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19050</xdr:colOff>
      <xdr:row>207</xdr:row>
      <xdr:rowOff>161925</xdr:rowOff>
    </xdr:from>
    <xdr:to>
      <xdr:col>17</xdr:col>
      <xdr:colOff>9525</xdr:colOff>
      <xdr:row>207</xdr:row>
      <xdr:rowOff>161925</xdr:rowOff>
    </xdr:to>
    <xdr:sp>
      <xdr:nvSpPr>
        <xdr:cNvPr id="6" name="ลูกศรเชื่อมต่อแบบตรง 87"/>
        <xdr:cNvSpPr>
          <a:spLocks/>
        </xdr:cNvSpPr>
      </xdr:nvSpPr>
      <xdr:spPr>
        <a:xfrm>
          <a:off x="9715500" y="56749950"/>
          <a:ext cx="4857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19050</xdr:colOff>
      <xdr:row>201</xdr:row>
      <xdr:rowOff>133350</xdr:rowOff>
    </xdr:from>
    <xdr:to>
      <xdr:col>17</xdr:col>
      <xdr:colOff>9525</xdr:colOff>
      <xdr:row>201</xdr:row>
      <xdr:rowOff>133350</xdr:rowOff>
    </xdr:to>
    <xdr:sp>
      <xdr:nvSpPr>
        <xdr:cNvPr id="7" name="ลูกศรเชื่อมต่อแบบตรง 92"/>
        <xdr:cNvSpPr>
          <a:spLocks/>
        </xdr:cNvSpPr>
      </xdr:nvSpPr>
      <xdr:spPr>
        <a:xfrm>
          <a:off x="9715500" y="55064025"/>
          <a:ext cx="4857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</xdr:colOff>
      <xdr:row>204</xdr:row>
      <xdr:rowOff>133350</xdr:rowOff>
    </xdr:from>
    <xdr:to>
      <xdr:col>14</xdr:col>
      <xdr:colOff>238125</xdr:colOff>
      <xdr:row>204</xdr:row>
      <xdr:rowOff>133350</xdr:rowOff>
    </xdr:to>
    <xdr:sp>
      <xdr:nvSpPr>
        <xdr:cNvPr id="8" name="ลูกศรเชื่อมต่อแบบตรง 99"/>
        <xdr:cNvSpPr>
          <a:spLocks/>
        </xdr:cNvSpPr>
      </xdr:nvSpPr>
      <xdr:spPr>
        <a:xfrm>
          <a:off x="9220200" y="55892700"/>
          <a:ext cx="4667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254</xdr:row>
      <xdr:rowOff>133350</xdr:rowOff>
    </xdr:from>
    <xdr:to>
      <xdr:col>11</xdr:col>
      <xdr:colOff>219075</xdr:colOff>
      <xdr:row>254</xdr:row>
      <xdr:rowOff>133350</xdr:rowOff>
    </xdr:to>
    <xdr:sp>
      <xdr:nvSpPr>
        <xdr:cNvPr id="9" name="ลูกศรเชื่อมต่อแบบตรง 103"/>
        <xdr:cNvSpPr>
          <a:spLocks/>
        </xdr:cNvSpPr>
      </xdr:nvSpPr>
      <xdr:spPr>
        <a:xfrm>
          <a:off x="8239125" y="69703950"/>
          <a:ext cx="6858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</xdr:colOff>
      <xdr:row>248</xdr:row>
      <xdr:rowOff>180975</xdr:rowOff>
    </xdr:from>
    <xdr:to>
      <xdr:col>18</xdr:col>
      <xdr:colOff>0</xdr:colOff>
      <xdr:row>248</xdr:row>
      <xdr:rowOff>180975</xdr:rowOff>
    </xdr:to>
    <xdr:sp>
      <xdr:nvSpPr>
        <xdr:cNvPr id="10" name="ลูกศรเชื่อมต่อแบบตรง 105"/>
        <xdr:cNvSpPr>
          <a:spLocks/>
        </xdr:cNvSpPr>
      </xdr:nvSpPr>
      <xdr:spPr>
        <a:xfrm>
          <a:off x="7505700" y="68094225"/>
          <a:ext cx="29337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19050</xdr:colOff>
      <xdr:row>272</xdr:row>
      <xdr:rowOff>152400</xdr:rowOff>
    </xdr:from>
    <xdr:to>
      <xdr:col>11</xdr:col>
      <xdr:colOff>219075</xdr:colOff>
      <xdr:row>272</xdr:row>
      <xdr:rowOff>152400</xdr:rowOff>
    </xdr:to>
    <xdr:sp>
      <xdr:nvSpPr>
        <xdr:cNvPr id="11" name="ลูกศรเชื่อมต่อแบบตรง 107"/>
        <xdr:cNvSpPr>
          <a:spLocks/>
        </xdr:cNvSpPr>
      </xdr:nvSpPr>
      <xdr:spPr>
        <a:xfrm>
          <a:off x="8477250" y="74695050"/>
          <a:ext cx="4476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38100</xdr:colOff>
      <xdr:row>392</xdr:row>
      <xdr:rowOff>142875</xdr:rowOff>
    </xdr:from>
    <xdr:to>
      <xdr:col>15</xdr:col>
      <xdr:colOff>9525</xdr:colOff>
      <xdr:row>392</xdr:row>
      <xdr:rowOff>142875</xdr:rowOff>
    </xdr:to>
    <xdr:sp>
      <xdr:nvSpPr>
        <xdr:cNvPr id="12" name="ลูกศรเชื่อมต่อแบบตรง 112"/>
        <xdr:cNvSpPr>
          <a:spLocks/>
        </xdr:cNvSpPr>
      </xdr:nvSpPr>
      <xdr:spPr>
        <a:xfrm>
          <a:off x="8991600" y="107832525"/>
          <a:ext cx="7143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38100</xdr:colOff>
      <xdr:row>300</xdr:row>
      <xdr:rowOff>133350</xdr:rowOff>
    </xdr:from>
    <xdr:to>
      <xdr:col>13</xdr:col>
      <xdr:colOff>0</xdr:colOff>
      <xdr:row>300</xdr:row>
      <xdr:rowOff>133350</xdr:rowOff>
    </xdr:to>
    <xdr:sp>
      <xdr:nvSpPr>
        <xdr:cNvPr id="13" name="ลูกศรเชื่อมต่อแบบตรง 115"/>
        <xdr:cNvSpPr>
          <a:spLocks/>
        </xdr:cNvSpPr>
      </xdr:nvSpPr>
      <xdr:spPr>
        <a:xfrm>
          <a:off x="8743950" y="82410300"/>
          <a:ext cx="4572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38100</xdr:colOff>
      <xdr:row>296</xdr:row>
      <xdr:rowOff>133350</xdr:rowOff>
    </xdr:from>
    <xdr:to>
      <xdr:col>14</xdr:col>
      <xdr:colOff>228600</xdr:colOff>
      <xdr:row>296</xdr:row>
      <xdr:rowOff>133350</xdr:rowOff>
    </xdr:to>
    <xdr:sp>
      <xdr:nvSpPr>
        <xdr:cNvPr id="14" name="ลูกศรเชื่อมต่อแบบตรง 125"/>
        <xdr:cNvSpPr>
          <a:spLocks/>
        </xdr:cNvSpPr>
      </xdr:nvSpPr>
      <xdr:spPr>
        <a:xfrm>
          <a:off x="8991600" y="81305400"/>
          <a:ext cx="6858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</xdr:colOff>
      <xdr:row>303</xdr:row>
      <xdr:rowOff>152400</xdr:rowOff>
    </xdr:from>
    <xdr:to>
      <xdr:col>15</xdr:col>
      <xdr:colOff>9525</xdr:colOff>
      <xdr:row>303</xdr:row>
      <xdr:rowOff>152400</xdr:rowOff>
    </xdr:to>
    <xdr:sp>
      <xdr:nvSpPr>
        <xdr:cNvPr id="15" name="ลูกศรเชื่อมต่อแบบตรง 127"/>
        <xdr:cNvSpPr>
          <a:spLocks/>
        </xdr:cNvSpPr>
      </xdr:nvSpPr>
      <xdr:spPr>
        <a:xfrm flipV="1">
          <a:off x="9220200" y="83258025"/>
          <a:ext cx="4857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0</xdr:colOff>
      <xdr:row>450</xdr:row>
      <xdr:rowOff>161925</xdr:rowOff>
    </xdr:from>
    <xdr:to>
      <xdr:col>10</xdr:col>
      <xdr:colOff>0</xdr:colOff>
      <xdr:row>450</xdr:row>
      <xdr:rowOff>161925</xdr:rowOff>
    </xdr:to>
    <xdr:sp>
      <xdr:nvSpPr>
        <xdr:cNvPr id="16" name="ลูกศรเชื่อมต่อแบบตรง 141"/>
        <xdr:cNvSpPr>
          <a:spLocks/>
        </xdr:cNvSpPr>
      </xdr:nvSpPr>
      <xdr:spPr>
        <a:xfrm>
          <a:off x="7962900" y="123872625"/>
          <a:ext cx="4953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341</xdr:row>
      <xdr:rowOff>152400</xdr:rowOff>
    </xdr:from>
    <xdr:to>
      <xdr:col>18</xdr:col>
      <xdr:colOff>0</xdr:colOff>
      <xdr:row>341</xdr:row>
      <xdr:rowOff>152400</xdr:rowOff>
    </xdr:to>
    <xdr:sp>
      <xdr:nvSpPr>
        <xdr:cNvPr id="17" name="ลูกศรเชื่อมต่อแบบตรง 149"/>
        <xdr:cNvSpPr>
          <a:spLocks/>
        </xdr:cNvSpPr>
      </xdr:nvSpPr>
      <xdr:spPr>
        <a:xfrm>
          <a:off x="8982075" y="93754575"/>
          <a:ext cx="14573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38100</xdr:colOff>
      <xdr:row>377</xdr:row>
      <xdr:rowOff>161925</xdr:rowOff>
    </xdr:from>
    <xdr:to>
      <xdr:col>11</xdr:col>
      <xdr:colOff>0</xdr:colOff>
      <xdr:row>377</xdr:row>
      <xdr:rowOff>161925</xdr:rowOff>
    </xdr:to>
    <xdr:sp>
      <xdr:nvSpPr>
        <xdr:cNvPr id="18" name="ลูกศรเชื่อมต่อแบบตรง 150"/>
        <xdr:cNvSpPr>
          <a:spLocks/>
        </xdr:cNvSpPr>
      </xdr:nvSpPr>
      <xdr:spPr>
        <a:xfrm>
          <a:off x="8001000" y="103708200"/>
          <a:ext cx="7048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</xdr:colOff>
      <xdr:row>443</xdr:row>
      <xdr:rowOff>171450</xdr:rowOff>
    </xdr:from>
    <xdr:to>
      <xdr:col>17</xdr:col>
      <xdr:colOff>228600</xdr:colOff>
      <xdr:row>443</xdr:row>
      <xdr:rowOff>171450</xdr:rowOff>
    </xdr:to>
    <xdr:sp>
      <xdr:nvSpPr>
        <xdr:cNvPr id="19" name="ลูกศรเชื่อมต่อแบบตรง 166"/>
        <xdr:cNvSpPr>
          <a:spLocks/>
        </xdr:cNvSpPr>
      </xdr:nvSpPr>
      <xdr:spPr>
        <a:xfrm>
          <a:off x="7505700" y="121948575"/>
          <a:ext cx="29146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320</xdr:row>
      <xdr:rowOff>152400</xdr:rowOff>
    </xdr:from>
    <xdr:to>
      <xdr:col>13</xdr:col>
      <xdr:colOff>19050</xdr:colOff>
      <xdr:row>320</xdr:row>
      <xdr:rowOff>152400</xdr:rowOff>
    </xdr:to>
    <xdr:sp>
      <xdr:nvSpPr>
        <xdr:cNvPr id="20" name="ลูกศรเชื่อมต่อแบบตรง 73"/>
        <xdr:cNvSpPr>
          <a:spLocks/>
        </xdr:cNvSpPr>
      </xdr:nvSpPr>
      <xdr:spPr>
        <a:xfrm>
          <a:off x="8972550" y="87953850"/>
          <a:ext cx="2476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28575</xdr:colOff>
      <xdr:row>323</xdr:row>
      <xdr:rowOff>104775</xdr:rowOff>
    </xdr:from>
    <xdr:to>
      <xdr:col>16</xdr:col>
      <xdr:colOff>19050</xdr:colOff>
      <xdr:row>323</xdr:row>
      <xdr:rowOff>104775</xdr:rowOff>
    </xdr:to>
    <xdr:sp>
      <xdr:nvSpPr>
        <xdr:cNvPr id="21" name="ลูกศรเชื่อมต่อแบบตรง 96"/>
        <xdr:cNvSpPr>
          <a:spLocks/>
        </xdr:cNvSpPr>
      </xdr:nvSpPr>
      <xdr:spPr>
        <a:xfrm>
          <a:off x="9725025" y="88734900"/>
          <a:ext cx="2381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326</xdr:row>
      <xdr:rowOff>133350</xdr:rowOff>
    </xdr:from>
    <xdr:to>
      <xdr:col>7</xdr:col>
      <xdr:colOff>9525</xdr:colOff>
      <xdr:row>326</xdr:row>
      <xdr:rowOff>133350</xdr:rowOff>
    </xdr:to>
    <xdr:sp>
      <xdr:nvSpPr>
        <xdr:cNvPr id="22" name="ลูกศรเชื่อมต่อแบบตรง 97"/>
        <xdr:cNvSpPr>
          <a:spLocks/>
        </xdr:cNvSpPr>
      </xdr:nvSpPr>
      <xdr:spPr>
        <a:xfrm>
          <a:off x="7496175" y="89592150"/>
          <a:ext cx="2286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152400</xdr:rowOff>
    </xdr:from>
    <xdr:to>
      <xdr:col>11</xdr:col>
      <xdr:colOff>19050</xdr:colOff>
      <xdr:row>10</xdr:row>
      <xdr:rowOff>152400</xdr:rowOff>
    </xdr:to>
    <xdr:sp>
      <xdr:nvSpPr>
        <xdr:cNvPr id="23" name="ลูกศรเชื่อมต่อแบบตรง 94"/>
        <xdr:cNvSpPr>
          <a:spLocks/>
        </xdr:cNvSpPr>
      </xdr:nvSpPr>
      <xdr:spPr>
        <a:xfrm>
          <a:off x="7981950" y="2714625"/>
          <a:ext cx="7429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</xdr:colOff>
      <xdr:row>197</xdr:row>
      <xdr:rowOff>142875</xdr:rowOff>
    </xdr:from>
    <xdr:to>
      <xdr:col>17</xdr:col>
      <xdr:colOff>200025</xdr:colOff>
      <xdr:row>197</xdr:row>
      <xdr:rowOff>142875</xdr:rowOff>
    </xdr:to>
    <xdr:sp>
      <xdr:nvSpPr>
        <xdr:cNvPr id="24" name="ลูกศรเชื่อมต่อแบบตรง 67"/>
        <xdr:cNvSpPr>
          <a:spLocks/>
        </xdr:cNvSpPr>
      </xdr:nvSpPr>
      <xdr:spPr>
        <a:xfrm>
          <a:off x="7505700" y="53968650"/>
          <a:ext cx="28860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</xdr:colOff>
      <xdr:row>118</xdr:row>
      <xdr:rowOff>161925</xdr:rowOff>
    </xdr:from>
    <xdr:to>
      <xdr:col>17</xdr:col>
      <xdr:colOff>219075</xdr:colOff>
      <xdr:row>118</xdr:row>
      <xdr:rowOff>161925</xdr:rowOff>
    </xdr:to>
    <xdr:sp>
      <xdr:nvSpPr>
        <xdr:cNvPr id="25" name="ลูกศรเชื่อมต่อแบบตรง 113"/>
        <xdr:cNvSpPr>
          <a:spLocks/>
        </xdr:cNvSpPr>
      </xdr:nvSpPr>
      <xdr:spPr>
        <a:xfrm>
          <a:off x="7505700" y="32165925"/>
          <a:ext cx="29051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38100</xdr:colOff>
      <xdr:row>115</xdr:row>
      <xdr:rowOff>152400</xdr:rowOff>
    </xdr:from>
    <xdr:to>
      <xdr:col>16</xdr:col>
      <xdr:colOff>19050</xdr:colOff>
      <xdr:row>115</xdr:row>
      <xdr:rowOff>152400</xdr:rowOff>
    </xdr:to>
    <xdr:sp>
      <xdr:nvSpPr>
        <xdr:cNvPr id="26" name="ลูกศรเชื่อมต่อแบบตรง 114"/>
        <xdr:cNvSpPr>
          <a:spLocks/>
        </xdr:cNvSpPr>
      </xdr:nvSpPr>
      <xdr:spPr>
        <a:xfrm>
          <a:off x="9239250" y="31327725"/>
          <a:ext cx="7239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</xdr:colOff>
      <xdr:row>368</xdr:row>
      <xdr:rowOff>171450</xdr:rowOff>
    </xdr:from>
    <xdr:to>
      <xdr:col>17</xdr:col>
      <xdr:colOff>200025</xdr:colOff>
      <xdr:row>368</xdr:row>
      <xdr:rowOff>171450</xdr:rowOff>
    </xdr:to>
    <xdr:sp>
      <xdr:nvSpPr>
        <xdr:cNvPr id="27" name="ลูกศรเชื่อมต่อแบบตรง 117"/>
        <xdr:cNvSpPr>
          <a:spLocks/>
        </xdr:cNvSpPr>
      </xdr:nvSpPr>
      <xdr:spPr>
        <a:xfrm>
          <a:off x="7505700" y="101231700"/>
          <a:ext cx="28860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19050</xdr:colOff>
      <xdr:row>130</xdr:row>
      <xdr:rowOff>152400</xdr:rowOff>
    </xdr:from>
    <xdr:to>
      <xdr:col>9</xdr:col>
      <xdr:colOff>228600</xdr:colOff>
      <xdr:row>130</xdr:row>
      <xdr:rowOff>152400</xdr:rowOff>
    </xdr:to>
    <xdr:sp>
      <xdr:nvSpPr>
        <xdr:cNvPr id="28" name="ลูกศรเชื่อมต่อแบบตรง 81"/>
        <xdr:cNvSpPr>
          <a:spLocks/>
        </xdr:cNvSpPr>
      </xdr:nvSpPr>
      <xdr:spPr>
        <a:xfrm>
          <a:off x="7981950" y="35471100"/>
          <a:ext cx="4572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</xdr:colOff>
      <xdr:row>134</xdr:row>
      <xdr:rowOff>161925</xdr:rowOff>
    </xdr:from>
    <xdr:to>
      <xdr:col>15</xdr:col>
      <xdr:colOff>228600</xdr:colOff>
      <xdr:row>134</xdr:row>
      <xdr:rowOff>161925</xdr:rowOff>
    </xdr:to>
    <xdr:sp>
      <xdr:nvSpPr>
        <xdr:cNvPr id="29" name="ลูกศรเชื่อมต่อแบบตรง 82"/>
        <xdr:cNvSpPr>
          <a:spLocks/>
        </xdr:cNvSpPr>
      </xdr:nvSpPr>
      <xdr:spPr>
        <a:xfrm>
          <a:off x="9467850" y="36585525"/>
          <a:ext cx="4572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47625</xdr:colOff>
      <xdr:row>152</xdr:row>
      <xdr:rowOff>152400</xdr:rowOff>
    </xdr:from>
    <xdr:to>
      <xdr:col>17</xdr:col>
      <xdr:colOff>209550</xdr:colOff>
      <xdr:row>152</xdr:row>
      <xdr:rowOff>152400</xdr:rowOff>
    </xdr:to>
    <xdr:sp>
      <xdr:nvSpPr>
        <xdr:cNvPr id="30" name="ลูกศรเชื่อมต่อแบบตรง 100"/>
        <xdr:cNvSpPr>
          <a:spLocks/>
        </xdr:cNvSpPr>
      </xdr:nvSpPr>
      <xdr:spPr>
        <a:xfrm>
          <a:off x="7515225" y="41548050"/>
          <a:ext cx="28860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160</xdr:row>
      <xdr:rowOff>171450</xdr:rowOff>
    </xdr:from>
    <xdr:to>
      <xdr:col>17</xdr:col>
      <xdr:colOff>190500</xdr:colOff>
      <xdr:row>160</xdr:row>
      <xdr:rowOff>171450</xdr:rowOff>
    </xdr:to>
    <xdr:sp>
      <xdr:nvSpPr>
        <xdr:cNvPr id="31" name="ลูกศรเชื่อมต่อแบบตรง 104"/>
        <xdr:cNvSpPr>
          <a:spLocks/>
        </xdr:cNvSpPr>
      </xdr:nvSpPr>
      <xdr:spPr>
        <a:xfrm>
          <a:off x="7496175" y="43776900"/>
          <a:ext cx="28860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461</xdr:row>
      <xdr:rowOff>133350</xdr:rowOff>
    </xdr:from>
    <xdr:to>
      <xdr:col>11</xdr:col>
      <xdr:colOff>228600</xdr:colOff>
      <xdr:row>461</xdr:row>
      <xdr:rowOff>133350</xdr:rowOff>
    </xdr:to>
    <xdr:sp>
      <xdr:nvSpPr>
        <xdr:cNvPr id="32" name="ลูกศรเชื่อมต่อแบบตรง 77"/>
        <xdr:cNvSpPr>
          <a:spLocks/>
        </xdr:cNvSpPr>
      </xdr:nvSpPr>
      <xdr:spPr>
        <a:xfrm>
          <a:off x="8467725" y="126882525"/>
          <a:ext cx="4667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465</xdr:row>
      <xdr:rowOff>180975</xdr:rowOff>
    </xdr:from>
    <xdr:to>
      <xdr:col>17</xdr:col>
      <xdr:colOff>219075</xdr:colOff>
      <xdr:row>465</xdr:row>
      <xdr:rowOff>180975</xdr:rowOff>
    </xdr:to>
    <xdr:sp>
      <xdr:nvSpPr>
        <xdr:cNvPr id="33" name="ลูกศรเชื่อมต่อแบบตรง 83"/>
        <xdr:cNvSpPr>
          <a:spLocks/>
        </xdr:cNvSpPr>
      </xdr:nvSpPr>
      <xdr:spPr>
        <a:xfrm flipV="1">
          <a:off x="7496175" y="128035050"/>
          <a:ext cx="29146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47625</xdr:colOff>
      <xdr:row>224</xdr:row>
      <xdr:rowOff>152400</xdr:rowOff>
    </xdr:from>
    <xdr:to>
      <xdr:col>16</xdr:col>
      <xdr:colOff>9525</xdr:colOff>
      <xdr:row>224</xdr:row>
      <xdr:rowOff>152400</xdr:rowOff>
    </xdr:to>
    <xdr:sp>
      <xdr:nvSpPr>
        <xdr:cNvPr id="34" name="ลูกศรเชื่อมต่อแบบตรง 80"/>
        <xdr:cNvSpPr>
          <a:spLocks/>
        </xdr:cNvSpPr>
      </xdr:nvSpPr>
      <xdr:spPr>
        <a:xfrm>
          <a:off x="9496425" y="61436250"/>
          <a:ext cx="4572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38100</xdr:colOff>
      <xdr:row>416</xdr:row>
      <xdr:rowOff>152400</xdr:rowOff>
    </xdr:from>
    <xdr:to>
      <xdr:col>15</xdr:col>
      <xdr:colOff>228600</xdr:colOff>
      <xdr:row>416</xdr:row>
      <xdr:rowOff>152400</xdr:rowOff>
    </xdr:to>
    <xdr:sp>
      <xdr:nvSpPr>
        <xdr:cNvPr id="35" name="ลูกศรเชื่อมต่อแบบตรง 84"/>
        <xdr:cNvSpPr>
          <a:spLocks/>
        </xdr:cNvSpPr>
      </xdr:nvSpPr>
      <xdr:spPr>
        <a:xfrm>
          <a:off x="8991600" y="114471450"/>
          <a:ext cx="9334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57150</xdr:colOff>
      <xdr:row>419</xdr:row>
      <xdr:rowOff>152400</xdr:rowOff>
    </xdr:from>
    <xdr:to>
      <xdr:col>17</xdr:col>
      <xdr:colOff>180975</xdr:colOff>
      <xdr:row>419</xdr:row>
      <xdr:rowOff>161925</xdr:rowOff>
    </xdr:to>
    <xdr:sp>
      <xdr:nvSpPr>
        <xdr:cNvPr id="36" name="ลูกศรเชื่อมต่อแบบตรง 86"/>
        <xdr:cNvSpPr>
          <a:spLocks/>
        </xdr:cNvSpPr>
      </xdr:nvSpPr>
      <xdr:spPr>
        <a:xfrm>
          <a:off x="7524750" y="115300125"/>
          <a:ext cx="2847975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</xdr:colOff>
      <xdr:row>472</xdr:row>
      <xdr:rowOff>171450</xdr:rowOff>
    </xdr:from>
    <xdr:to>
      <xdr:col>8</xdr:col>
      <xdr:colOff>228600</xdr:colOff>
      <xdr:row>472</xdr:row>
      <xdr:rowOff>171450</xdr:rowOff>
    </xdr:to>
    <xdr:sp>
      <xdr:nvSpPr>
        <xdr:cNvPr id="37" name="ลูกศรเชื่อมต่อแบบตรง 89"/>
        <xdr:cNvSpPr>
          <a:spLocks/>
        </xdr:cNvSpPr>
      </xdr:nvSpPr>
      <xdr:spPr>
        <a:xfrm>
          <a:off x="7505700" y="129959100"/>
          <a:ext cx="6858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28575</xdr:colOff>
      <xdr:row>130</xdr:row>
      <xdr:rowOff>161925</xdr:rowOff>
    </xdr:from>
    <xdr:to>
      <xdr:col>12</xdr:col>
      <xdr:colOff>238125</xdr:colOff>
      <xdr:row>130</xdr:row>
      <xdr:rowOff>161925</xdr:rowOff>
    </xdr:to>
    <xdr:sp>
      <xdr:nvSpPr>
        <xdr:cNvPr id="38" name="ลูกศรเชื่อมต่อแบบตรง 109"/>
        <xdr:cNvSpPr>
          <a:spLocks/>
        </xdr:cNvSpPr>
      </xdr:nvSpPr>
      <xdr:spPr>
        <a:xfrm>
          <a:off x="8734425" y="35480625"/>
          <a:ext cx="4572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19050</xdr:colOff>
      <xdr:row>221</xdr:row>
      <xdr:rowOff>133350</xdr:rowOff>
    </xdr:from>
    <xdr:to>
      <xdr:col>16</xdr:col>
      <xdr:colOff>219075</xdr:colOff>
      <xdr:row>221</xdr:row>
      <xdr:rowOff>133350</xdr:rowOff>
    </xdr:to>
    <xdr:sp>
      <xdr:nvSpPr>
        <xdr:cNvPr id="39" name="ลูกศรเชื่อมต่อแบบตรง 120"/>
        <xdr:cNvSpPr>
          <a:spLocks/>
        </xdr:cNvSpPr>
      </xdr:nvSpPr>
      <xdr:spPr>
        <a:xfrm>
          <a:off x="9715500" y="60588525"/>
          <a:ext cx="4476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47625</xdr:colOff>
      <xdr:row>487</xdr:row>
      <xdr:rowOff>180975</xdr:rowOff>
    </xdr:from>
    <xdr:to>
      <xdr:col>9</xdr:col>
      <xdr:colOff>219075</xdr:colOff>
      <xdr:row>487</xdr:row>
      <xdr:rowOff>180975</xdr:rowOff>
    </xdr:to>
    <xdr:sp>
      <xdr:nvSpPr>
        <xdr:cNvPr id="40" name="ลูกศรเชื่อมต่อแบบตรง 145"/>
        <xdr:cNvSpPr>
          <a:spLocks/>
        </xdr:cNvSpPr>
      </xdr:nvSpPr>
      <xdr:spPr>
        <a:xfrm>
          <a:off x="8010525" y="134112000"/>
          <a:ext cx="4191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37</xdr:row>
      <xdr:rowOff>152400</xdr:rowOff>
    </xdr:from>
    <xdr:to>
      <xdr:col>15</xdr:col>
      <xdr:colOff>0</xdr:colOff>
      <xdr:row>37</xdr:row>
      <xdr:rowOff>152400</xdr:rowOff>
    </xdr:to>
    <xdr:sp>
      <xdr:nvSpPr>
        <xdr:cNvPr id="41" name="ลูกศรเชื่อมต่อแบบตรง 153"/>
        <xdr:cNvSpPr>
          <a:spLocks/>
        </xdr:cNvSpPr>
      </xdr:nvSpPr>
      <xdr:spPr>
        <a:xfrm>
          <a:off x="8982075" y="9782175"/>
          <a:ext cx="7143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18</xdr:row>
      <xdr:rowOff>152400</xdr:rowOff>
    </xdr:from>
    <xdr:to>
      <xdr:col>12</xdr:col>
      <xdr:colOff>219075</xdr:colOff>
      <xdr:row>18</xdr:row>
      <xdr:rowOff>152400</xdr:rowOff>
    </xdr:to>
    <xdr:sp>
      <xdr:nvSpPr>
        <xdr:cNvPr id="42" name="ลูกศรเชื่อมต่อแบบตรง 122"/>
        <xdr:cNvSpPr>
          <a:spLocks/>
        </xdr:cNvSpPr>
      </xdr:nvSpPr>
      <xdr:spPr>
        <a:xfrm>
          <a:off x="8467725" y="4752975"/>
          <a:ext cx="7048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47625</xdr:colOff>
      <xdr:row>78</xdr:row>
      <xdr:rowOff>133350</xdr:rowOff>
    </xdr:from>
    <xdr:to>
      <xdr:col>18</xdr:col>
      <xdr:colOff>9525</xdr:colOff>
      <xdr:row>78</xdr:row>
      <xdr:rowOff>133350</xdr:rowOff>
    </xdr:to>
    <xdr:sp>
      <xdr:nvSpPr>
        <xdr:cNvPr id="43" name="ลูกศรเชื่อมต่อแบบตรง 155"/>
        <xdr:cNvSpPr>
          <a:spLocks/>
        </xdr:cNvSpPr>
      </xdr:nvSpPr>
      <xdr:spPr>
        <a:xfrm>
          <a:off x="9744075" y="21088350"/>
          <a:ext cx="7048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28575</xdr:colOff>
      <xdr:row>210</xdr:row>
      <xdr:rowOff>133350</xdr:rowOff>
    </xdr:from>
    <xdr:to>
      <xdr:col>16</xdr:col>
      <xdr:colOff>19050</xdr:colOff>
      <xdr:row>210</xdr:row>
      <xdr:rowOff>133350</xdr:rowOff>
    </xdr:to>
    <xdr:sp>
      <xdr:nvSpPr>
        <xdr:cNvPr id="44" name="ลูกศรเชื่อมต่อแบบตรง 173"/>
        <xdr:cNvSpPr>
          <a:spLocks/>
        </xdr:cNvSpPr>
      </xdr:nvSpPr>
      <xdr:spPr>
        <a:xfrm>
          <a:off x="9477375" y="57550050"/>
          <a:ext cx="4857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257</xdr:row>
      <xdr:rowOff>142875</xdr:rowOff>
    </xdr:from>
    <xdr:to>
      <xdr:col>17</xdr:col>
      <xdr:colOff>9525</xdr:colOff>
      <xdr:row>257</xdr:row>
      <xdr:rowOff>142875</xdr:rowOff>
    </xdr:to>
    <xdr:sp>
      <xdr:nvSpPr>
        <xdr:cNvPr id="45" name="ลูกศรเชื่อมต่อแบบตรง 174"/>
        <xdr:cNvSpPr>
          <a:spLocks/>
        </xdr:cNvSpPr>
      </xdr:nvSpPr>
      <xdr:spPr>
        <a:xfrm>
          <a:off x="8239125" y="70542150"/>
          <a:ext cx="19621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19050</xdr:colOff>
      <xdr:row>344</xdr:row>
      <xdr:rowOff>142875</xdr:rowOff>
    </xdr:from>
    <xdr:to>
      <xdr:col>11</xdr:col>
      <xdr:colOff>0</xdr:colOff>
      <xdr:row>344</xdr:row>
      <xdr:rowOff>142875</xdr:rowOff>
    </xdr:to>
    <xdr:sp>
      <xdr:nvSpPr>
        <xdr:cNvPr id="46" name="ลูกศรเชื่อมต่อแบบตรง 175"/>
        <xdr:cNvSpPr>
          <a:spLocks/>
        </xdr:cNvSpPr>
      </xdr:nvSpPr>
      <xdr:spPr>
        <a:xfrm>
          <a:off x="7981950" y="94573725"/>
          <a:ext cx="7239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28575</xdr:colOff>
      <xdr:row>329</xdr:row>
      <xdr:rowOff>104775</xdr:rowOff>
    </xdr:from>
    <xdr:to>
      <xdr:col>12</xdr:col>
      <xdr:colOff>38100</xdr:colOff>
      <xdr:row>329</xdr:row>
      <xdr:rowOff>104775</xdr:rowOff>
    </xdr:to>
    <xdr:sp>
      <xdr:nvSpPr>
        <xdr:cNvPr id="47" name="ลูกศรเชื่อมต่อแบบตรง 176"/>
        <xdr:cNvSpPr>
          <a:spLocks/>
        </xdr:cNvSpPr>
      </xdr:nvSpPr>
      <xdr:spPr>
        <a:xfrm>
          <a:off x="8734425" y="90392250"/>
          <a:ext cx="2571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28575</xdr:colOff>
      <xdr:row>398</xdr:row>
      <xdr:rowOff>114300</xdr:rowOff>
    </xdr:from>
    <xdr:to>
      <xdr:col>16</xdr:col>
      <xdr:colOff>28575</xdr:colOff>
      <xdr:row>398</xdr:row>
      <xdr:rowOff>114300</xdr:rowOff>
    </xdr:to>
    <xdr:sp>
      <xdr:nvSpPr>
        <xdr:cNvPr id="48" name="ลูกศรเชื่อมต่อแบบตรง 178"/>
        <xdr:cNvSpPr>
          <a:spLocks/>
        </xdr:cNvSpPr>
      </xdr:nvSpPr>
      <xdr:spPr>
        <a:xfrm>
          <a:off x="9477375" y="109461300"/>
          <a:ext cx="4953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251</xdr:row>
      <xdr:rowOff>152400</xdr:rowOff>
    </xdr:from>
    <xdr:to>
      <xdr:col>13</xdr:col>
      <xdr:colOff>228600</xdr:colOff>
      <xdr:row>251</xdr:row>
      <xdr:rowOff>152400</xdr:rowOff>
    </xdr:to>
    <xdr:sp>
      <xdr:nvSpPr>
        <xdr:cNvPr id="49" name="ลูกศรเชื่อมต่อแบบตรง 98"/>
        <xdr:cNvSpPr>
          <a:spLocks/>
        </xdr:cNvSpPr>
      </xdr:nvSpPr>
      <xdr:spPr>
        <a:xfrm>
          <a:off x="8239125" y="68894325"/>
          <a:ext cx="11906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47625</xdr:colOff>
      <xdr:row>53</xdr:row>
      <xdr:rowOff>142875</xdr:rowOff>
    </xdr:from>
    <xdr:to>
      <xdr:col>15</xdr:col>
      <xdr:colOff>228600</xdr:colOff>
      <xdr:row>53</xdr:row>
      <xdr:rowOff>152400</xdr:rowOff>
    </xdr:to>
    <xdr:sp>
      <xdr:nvSpPr>
        <xdr:cNvPr id="50" name="ลูกศรเชื่อมต่อแบบตรง 91"/>
        <xdr:cNvSpPr>
          <a:spLocks/>
        </xdr:cNvSpPr>
      </xdr:nvSpPr>
      <xdr:spPr>
        <a:xfrm>
          <a:off x="9248775" y="14192250"/>
          <a:ext cx="676275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</xdr:colOff>
      <xdr:row>59</xdr:row>
      <xdr:rowOff>123825</xdr:rowOff>
    </xdr:from>
    <xdr:to>
      <xdr:col>16</xdr:col>
      <xdr:colOff>0</xdr:colOff>
      <xdr:row>59</xdr:row>
      <xdr:rowOff>123825</xdr:rowOff>
    </xdr:to>
    <xdr:sp>
      <xdr:nvSpPr>
        <xdr:cNvPr id="51" name="ลูกศรเชื่อมต่อแบบตรง 95"/>
        <xdr:cNvSpPr>
          <a:spLocks/>
        </xdr:cNvSpPr>
      </xdr:nvSpPr>
      <xdr:spPr>
        <a:xfrm>
          <a:off x="9220200" y="15830550"/>
          <a:ext cx="7239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47625</xdr:colOff>
      <xdr:row>89</xdr:row>
      <xdr:rowOff>133350</xdr:rowOff>
    </xdr:from>
    <xdr:to>
      <xdr:col>15</xdr:col>
      <xdr:colOff>209550</xdr:colOff>
      <xdr:row>89</xdr:row>
      <xdr:rowOff>133350</xdr:rowOff>
    </xdr:to>
    <xdr:sp>
      <xdr:nvSpPr>
        <xdr:cNvPr id="52" name="ลูกศรเชื่อมต่อแบบตรง 108"/>
        <xdr:cNvSpPr>
          <a:spLocks/>
        </xdr:cNvSpPr>
      </xdr:nvSpPr>
      <xdr:spPr>
        <a:xfrm>
          <a:off x="9248775" y="24126825"/>
          <a:ext cx="6572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19050</xdr:colOff>
      <xdr:row>402</xdr:row>
      <xdr:rowOff>114300</xdr:rowOff>
    </xdr:from>
    <xdr:to>
      <xdr:col>17</xdr:col>
      <xdr:colOff>19050</xdr:colOff>
      <xdr:row>402</xdr:row>
      <xdr:rowOff>114300</xdr:rowOff>
    </xdr:to>
    <xdr:sp>
      <xdr:nvSpPr>
        <xdr:cNvPr id="53" name="ลูกศรเชื่อมต่อแบบตรง 93"/>
        <xdr:cNvSpPr>
          <a:spLocks/>
        </xdr:cNvSpPr>
      </xdr:nvSpPr>
      <xdr:spPr>
        <a:xfrm>
          <a:off x="9715500" y="110566200"/>
          <a:ext cx="4953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</xdr:colOff>
      <xdr:row>371</xdr:row>
      <xdr:rowOff>171450</xdr:rowOff>
    </xdr:from>
    <xdr:to>
      <xdr:col>17</xdr:col>
      <xdr:colOff>200025</xdr:colOff>
      <xdr:row>371</xdr:row>
      <xdr:rowOff>171450</xdr:rowOff>
    </xdr:to>
    <xdr:sp>
      <xdr:nvSpPr>
        <xdr:cNvPr id="54" name="ลูกศรเชื่อมต่อแบบตรง 101"/>
        <xdr:cNvSpPr>
          <a:spLocks/>
        </xdr:cNvSpPr>
      </xdr:nvSpPr>
      <xdr:spPr>
        <a:xfrm>
          <a:off x="7505700" y="102060375"/>
          <a:ext cx="28860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</xdr:colOff>
      <xdr:row>374</xdr:row>
      <xdr:rowOff>171450</xdr:rowOff>
    </xdr:from>
    <xdr:to>
      <xdr:col>17</xdr:col>
      <xdr:colOff>200025</xdr:colOff>
      <xdr:row>374</xdr:row>
      <xdr:rowOff>171450</xdr:rowOff>
    </xdr:to>
    <xdr:sp>
      <xdr:nvSpPr>
        <xdr:cNvPr id="55" name="ลูกศรเชื่อมต่อแบบตรง 116"/>
        <xdr:cNvSpPr>
          <a:spLocks/>
        </xdr:cNvSpPr>
      </xdr:nvSpPr>
      <xdr:spPr>
        <a:xfrm>
          <a:off x="7505700" y="102889050"/>
          <a:ext cx="28860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9525</xdr:colOff>
      <xdr:row>30</xdr:row>
      <xdr:rowOff>28575</xdr:rowOff>
    </xdr:from>
    <xdr:to>
      <xdr:col>15</xdr:col>
      <xdr:colOff>19050</xdr:colOff>
      <xdr:row>30</xdr:row>
      <xdr:rowOff>28575</xdr:rowOff>
    </xdr:to>
    <xdr:sp>
      <xdr:nvSpPr>
        <xdr:cNvPr id="56" name="ลูกศรเชื่อมต่อแบบตรง 123"/>
        <xdr:cNvSpPr>
          <a:spLocks/>
        </xdr:cNvSpPr>
      </xdr:nvSpPr>
      <xdr:spPr>
        <a:xfrm>
          <a:off x="8963025" y="7724775"/>
          <a:ext cx="7524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38100</xdr:colOff>
      <xdr:row>109</xdr:row>
      <xdr:rowOff>142875</xdr:rowOff>
    </xdr:from>
    <xdr:to>
      <xdr:col>17</xdr:col>
      <xdr:colOff>0</xdr:colOff>
      <xdr:row>109</xdr:row>
      <xdr:rowOff>142875</xdr:rowOff>
    </xdr:to>
    <xdr:sp>
      <xdr:nvSpPr>
        <xdr:cNvPr id="57" name="ลูกศรเชื่อมต่อแบบตรง 128"/>
        <xdr:cNvSpPr>
          <a:spLocks/>
        </xdr:cNvSpPr>
      </xdr:nvSpPr>
      <xdr:spPr>
        <a:xfrm>
          <a:off x="8496300" y="29660850"/>
          <a:ext cx="16954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112</xdr:row>
      <xdr:rowOff>142875</xdr:rowOff>
    </xdr:from>
    <xdr:to>
      <xdr:col>17</xdr:col>
      <xdr:colOff>228600</xdr:colOff>
      <xdr:row>112</xdr:row>
      <xdr:rowOff>152400</xdr:rowOff>
    </xdr:to>
    <xdr:sp>
      <xdr:nvSpPr>
        <xdr:cNvPr id="58" name="ลูกศรเชื่อมต่อแบบตรง 130"/>
        <xdr:cNvSpPr>
          <a:spLocks/>
        </xdr:cNvSpPr>
      </xdr:nvSpPr>
      <xdr:spPr>
        <a:xfrm flipV="1">
          <a:off x="7496175" y="30489525"/>
          <a:ext cx="2924175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47625</xdr:colOff>
      <xdr:row>101</xdr:row>
      <xdr:rowOff>161925</xdr:rowOff>
    </xdr:from>
    <xdr:to>
      <xdr:col>10</xdr:col>
      <xdr:colOff>209550</xdr:colOff>
      <xdr:row>101</xdr:row>
      <xdr:rowOff>161925</xdr:rowOff>
    </xdr:to>
    <xdr:sp>
      <xdr:nvSpPr>
        <xdr:cNvPr id="59" name="ลูกศรเชื่อมต่อแบบตรง 62"/>
        <xdr:cNvSpPr>
          <a:spLocks/>
        </xdr:cNvSpPr>
      </xdr:nvSpPr>
      <xdr:spPr>
        <a:xfrm>
          <a:off x="8010525" y="27470100"/>
          <a:ext cx="6572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19050</xdr:colOff>
      <xdr:row>518</xdr:row>
      <xdr:rowOff>152400</xdr:rowOff>
    </xdr:from>
    <xdr:to>
      <xdr:col>10</xdr:col>
      <xdr:colOff>0</xdr:colOff>
      <xdr:row>518</xdr:row>
      <xdr:rowOff>152400</xdr:rowOff>
    </xdr:to>
    <xdr:sp>
      <xdr:nvSpPr>
        <xdr:cNvPr id="60" name="ลูกศรเชื่อมต่อแบบตรง 69"/>
        <xdr:cNvSpPr>
          <a:spLocks/>
        </xdr:cNvSpPr>
      </xdr:nvSpPr>
      <xdr:spPr>
        <a:xfrm>
          <a:off x="7981950" y="142646400"/>
          <a:ext cx="4762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19050</xdr:colOff>
      <xdr:row>561</xdr:row>
      <xdr:rowOff>142875</xdr:rowOff>
    </xdr:from>
    <xdr:to>
      <xdr:col>10</xdr:col>
      <xdr:colOff>0</xdr:colOff>
      <xdr:row>561</xdr:row>
      <xdr:rowOff>142875</xdr:rowOff>
    </xdr:to>
    <xdr:sp>
      <xdr:nvSpPr>
        <xdr:cNvPr id="61" name="ลูกศรเชื่อมต่อแบบตรง 78"/>
        <xdr:cNvSpPr>
          <a:spLocks/>
        </xdr:cNvSpPr>
      </xdr:nvSpPr>
      <xdr:spPr>
        <a:xfrm>
          <a:off x="7981950" y="154514550"/>
          <a:ext cx="4762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66675</xdr:colOff>
      <xdr:row>608</xdr:row>
      <xdr:rowOff>142875</xdr:rowOff>
    </xdr:from>
    <xdr:to>
      <xdr:col>15</xdr:col>
      <xdr:colOff>19050</xdr:colOff>
      <xdr:row>608</xdr:row>
      <xdr:rowOff>142875</xdr:rowOff>
    </xdr:to>
    <xdr:sp>
      <xdr:nvSpPr>
        <xdr:cNvPr id="62" name="ลูกศรเชื่อมต่อแบบตรง 90"/>
        <xdr:cNvSpPr>
          <a:spLocks/>
        </xdr:cNvSpPr>
      </xdr:nvSpPr>
      <xdr:spPr>
        <a:xfrm>
          <a:off x="9020175" y="167497125"/>
          <a:ext cx="6953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28575</xdr:colOff>
      <xdr:row>395</xdr:row>
      <xdr:rowOff>171450</xdr:rowOff>
    </xdr:from>
    <xdr:to>
      <xdr:col>17</xdr:col>
      <xdr:colOff>28575</xdr:colOff>
      <xdr:row>395</xdr:row>
      <xdr:rowOff>171450</xdr:rowOff>
    </xdr:to>
    <xdr:sp>
      <xdr:nvSpPr>
        <xdr:cNvPr id="63" name="ลูกศรเชื่อมต่อแบบตรง 102"/>
        <xdr:cNvSpPr>
          <a:spLocks/>
        </xdr:cNvSpPr>
      </xdr:nvSpPr>
      <xdr:spPr>
        <a:xfrm>
          <a:off x="9725025" y="108689775"/>
          <a:ext cx="4953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0</xdr:row>
      <xdr:rowOff>19050</xdr:rowOff>
    </xdr:from>
    <xdr:to>
      <xdr:col>17</xdr:col>
      <xdr:colOff>200025</xdr:colOff>
      <xdr:row>0</xdr:row>
      <xdr:rowOff>257175</xdr:rowOff>
    </xdr:to>
    <xdr:sp>
      <xdr:nvSpPr>
        <xdr:cNvPr id="1" name="TextBox 62"/>
        <xdr:cNvSpPr txBox="1">
          <a:spLocks noChangeArrowheads="1"/>
        </xdr:cNvSpPr>
      </xdr:nvSpPr>
      <xdr:spPr>
        <a:xfrm>
          <a:off x="9486900" y="19050"/>
          <a:ext cx="9048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ผด.2</a:t>
          </a:r>
        </a:p>
      </xdr:txBody>
    </xdr:sp>
    <xdr:clientData/>
  </xdr:twoCellAnchor>
  <xdr:twoCellAnchor>
    <xdr:from>
      <xdr:col>10</xdr:col>
      <xdr:colOff>38100</xdr:colOff>
      <xdr:row>97</xdr:row>
      <xdr:rowOff>114300</xdr:rowOff>
    </xdr:from>
    <xdr:to>
      <xdr:col>12</xdr:col>
      <xdr:colOff>0</xdr:colOff>
      <xdr:row>97</xdr:row>
      <xdr:rowOff>114300</xdr:rowOff>
    </xdr:to>
    <xdr:sp>
      <xdr:nvSpPr>
        <xdr:cNvPr id="2" name="ลูกศรเชื่อมต่อแบบตรง 63"/>
        <xdr:cNvSpPr>
          <a:spLocks/>
        </xdr:cNvSpPr>
      </xdr:nvSpPr>
      <xdr:spPr>
        <a:xfrm>
          <a:off x="8496300" y="26346150"/>
          <a:ext cx="4572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</xdr:colOff>
      <xdr:row>378</xdr:row>
      <xdr:rowOff>133350</xdr:rowOff>
    </xdr:from>
    <xdr:to>
      <xdr:col>17</xdr:col>
      <xdr:colOff>209550</xdr:colOff>
      <xdr:row>378</xdr:row>
      <xdr:rowOff>133350</xdr:rowOff>
    </xdr:to>
    <xdr:sp>
      <xdr:nvSpPr>
        <xdr:cNvPr id="3" name="ลูกศรเชื่อมต่อแบบตรง 64"/>
        <xdr:cNvSpPr>
          <a:spLocks/>
        </xdr:cNvSpPr>
      </xdr:nvSpPr>
      <xdr:spPr>
        <a:xfrm>
          <a:off x="8267700" y="103984425"/>
          <a:ext cx="21336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19050</xdr:colOff>
      <xdr:row>384</xdr:row>
      <xdr:rowOff>142875</xdr:rowOff>
    </xdr:from>
    <xdr:to>
      <xdr:col>11</xdr:col>
      <xdr:colOff>19050</xdr:colOff>
      <xdr:row>384</xdr:row>
      <xdr:rowOff>142875</xdr:rowOff>
    </xdr:to>
    <xdr:sp>
      <xdr:nvSpPr>
        <xdr:cNvPr id="4" name="ลูกศรเชื่อมต่อแบบตรง 65"/>
        <xdr:cNvSpPr>
          <a:spLocks/>
        </xdr:cNvSpPr>
      </xdr:nvSpPr>
      <xdr:spPr>
        <a:xfrm>
          <a:off x="7981950" y="105651300"/>
          <a:ext cx="7429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</xdr:colOff>
      <xdr:row>399</xdr:row>
      <xdr:rowOff>161925</xdr:rowOff>
    </xdr:from>
    <xdr:to>
      <xdr:col>13</xdr:col>
      <xdr:colOff>9525</xdr:colOff>
      <xdr:row>399</xdr:row>
      <xdr:rowOff>161925</xdr:rowOff>
    </xdr:to>
    <xdr:sp>
      <xdr:nvSpPr>
        <xdr:cNvPr id="5" name="ลูกศรเชื่อมต่อแบบตรง 66"/>
        <xdr:cNvSpPr>
          <a:spLocks/>
        </xdr:cNvSpPr>
      </xdr:nvSpPr>
      <xdr:spPr>
        <a:xfrm>
          <a:off x="8267700" y="109813725"/>
          <a:ext cx="9429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19050</xdr:colOff>
      <xdr:row>161</xdr:row>
      <xdr:rowOff>161925</xdr:rowOff>
    </xdr:from>
    <xdr:to>
      <xdr:col>17</xdr:col>
      <xdr:colOff>9525</xdr:colOff>
      <xdr:row>161</xdr:row>
      <xdr:rowOff>161925</xdr:rowOff>
    </xdr:to>
    <xdr:sp>
      <xdr:nvSpPr>
        <xdr:cNvPr id="6" name="ลูกศรเชื่อมต่อแบบตรง 67"/>
        <xdr:cNvSpPr>
          <a:spLocks/>
        </xdr:cNvSpPr>
      </xdr:nvSpPr>
      <xdr:spPr>
        <a:xfrm>
          <a:off x="9715500" y="44072175"/>
          <a:ext cx="4857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19050</xdr:colOff>
      <xdr:row>155</xdr:row>
      <xdr:rowOff>133350</xdr:rowOff>
    </xdr:from>
    <xdr:to>
      <xdr:col>17</xdr:col>
      <xdr:colOff>9525</xdr:colOff>
      <xdr:row>155</xdr:row>
      <xdr:rowOff>133350</xdr:rowOff>
    </xdr:to>
    <xdr:sp>
      <xdr:nvSpPr>
        <xdr:cNvPr id="7" name="ลูกศรเชื่อมต่อแบบตรง 68"/>
        <xdr:cNvSpPr>
          <a:spLocks/>
        </xdr:cNvSpPr>
      </xdr:nvSpPr>
      <xdr:spPr>
        <a:xfrm>
          <a:off x="9715500" y="42386250"/>
          <a:ext cx="4857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</xdr:colOff>
      <xdr:row>158</xdr:row>
      <xdr:rowOff>133350</xdr:rowOff>
    </xdr:from>
    <xdr:to>
      <xdr:col>14</xdr:col>
      <xdr:colOff>238125</xdr:colOff>
      <xdr:row>158</xdr:row>
      <xdr:rowOff>133350</xdr:rowOff>
    </xdr:to>
    <xdr:sp>
      <xdr:nvSpPr>
        <xdr:cNvPr id="8" name="ลูกศรเชื่อมต่อแบบตรง 69"/>
        <xdr:cNvSpPr>
          <a:spLocks/>
        </xdr:cNvSpPr>
      </xdr:nvSpPr>
      <xdr:spPr>
        <a:xfrm>
          <a:off x="9220200" y="43214925"/>
          <a:ext cx="4667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200</xdr:row>
      <xdr:rowOff>133350</xdr:rowOff>
    </xdr:from>
    <xdr:to>
      <xdr:col>11</xdr:col>
      <xdr:colOff>219075</xdr:colOff>
      <xdr:row>200</xdr:row>
      <xdr:rowOff>133350</xdr:rowOff>
    </xdr:to>
    <xdr:sp>
      <xdr:nvSpPr>
        <xdr:cNvPr id="9" name="ลูกศรเชื่อมต่อแบบตรง 70"/>
        <xdr:cNvSpPr>
          <a:spLocks/>
        </xdr:cNvSpPr>
      </xdr:nvSpPr>
      <xdr:spPr>
        <a:xfrm>
          <a:off x="8239125" y="54816375"/>
          <a:ext cx="6858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</xdr:colOff>
      <xdr:row>194</xdr:row>
      <xdr:rowOff>180975</xdr:rowOff>
    </xdr:from>
    <xdr:to>
      <xdr:col>18</xdr:col>
      <xdr:colOff>0</xdr:colOff>
      <xdr:row>194</xdr:row>
      <xdr:rowOff>180975</xdr:rowOff>
    </xdr:to>
    <xdr:sp>
      <xdr:nvSpPr>
        <xdr:cNvPr id="10" name="ลูกศรเชื่อมต่อแบบตรง 71"/>
        <xdr:cNvSpPr>
          <a:spLocks/>
        </xdr:cNvSpPr>
      </xdr:nvSpPr>
      <xdr:spPr>
        <a:xfrm>
          <a:off x="7505700" y="53206650"/>
          <a:ext cx="29337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19050</xdr:colOff>
      <xdr:row>218</xdr:row>
      <xdr:rowOff>152400</xdr:rowOff>
    </xdr:from>
    <xdr:to>
      <xdr:col>11</xdr:col>
      <xdr:colOff>219075</xdr:colOff>
      <xdr:row>218</xdr:row>
      <xdr:rowOff>152400</xdr:rowOff>
    </xdr:to>
    <xdr:sp>
      <xdr:nvSpPr>
        <xdr:cNvPr id="11" name="ลูกศรเชื่อมต่อแบบตรง 72"/>
        <xdr:cNvSpPr>
          <a:spLocks/>
        </xdr:cNvSpPr>
      </xdr:nvSpPr>
      <xdr:spPr>
        <a:xfrm>
          <a:off x="8477250" y="59807475"/>
          <a:ext cx="4476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38100</xdr:colOff>
      <xdr:row>330</xdr:row>
      <xdr:rowOff>142875</xdr:rowOff>
    </xdr:from>
    <xdr:to>
      <xdr:col>15</xdr:col>
      <xdr:colOff>9525</xdr:colOff>
      <xdr:row>330</xdr:row>
      <xdr:rowOff>142875</xdr:rowOff>
    </xdr:to>
    <xdr:sp>
      <xdr:nvSpPr>
        <xdr:cNvPr id="12" name="ลูกศรเชื่อมต่อแบบตรง 73"/>
        <xdr:cNvSpPr>
          <a:spLocks/>
        </xdr:cNvSpPr>
      </xdr:nvSpPr>
      <xdr:spPr>
        <a:xfrm>
          <a:off x="8991600" y="90735150"/>
          <a:ext cx="7143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38100</xdr:colOff>
      <xdr:row>246</xdr:row>
      <xdr:rowOff>133350</xdr:rowOff>
    </xdr:from>
    <xdr:to>
      <xdr:col>13</xdr:col>
      <xdr:colOff>0</xdr:colOff>
      <xdr:row>246</xdr:row>
      <xdr:rowOff>133350</xdr:rowOff>
    </xdr:to>
    <xdr:sp>
      <xdr:nvSpPr>
        <xdr:cNvPr id="13" name="ลูกศรเชื่อมต่อแบบตรง 74"/>
        <xdr:cNvSpPr>
          <a:spLocks/>
        </xdr:cNvSpPr>
      </xdr:nvSpPr>
      <xdr:spPr>
        <a:xfrm>
          <a:off x="8743950" y="67522725"/>
          <a:ext cx="4572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38100</xdr:colOff>
      <xdr:row>242</xdr:row>
      <xdr:rowOff>133350</xdr:rowOff>
    </xdr:from>
    <xdr:to>
      <xdr:col>14</xdr:col>
      <xdr:colOff>228600</xdr:colOff>
      <xdr:row>242</xdr:row>
      <xdr:rowOff>133350</xdr:rowOff>
    </xdr:to>
    <xdr:sp>
      <xdr:nvSpPr>
        <xdr:cNvPr id="14" name="ลูกศรเชื่อมต่อแบบตรง 75"/>
        <xdr:cNvSpPr>
          <a:spLocks/>
        </xdr:cNvSpPr>
      </xdr:nvSpPr>
      <xdr:spPr>
        <a:xfrm>
          <a:off x="8991600" y="66417825"/>
          <a:ext cx="6858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</xdr:colOff>
      <xdr:row>249</xdr:row>
      <xdr:rowOff>152400</xdr:rowOff>
    </xdr:from>
    <xdr:to>
      <xdr:col>15</xdr:col>
      <xdr:colOff>9525</xdr:colOff>
      <xdr:row>249</xdr:row>
      <xdr:rowOff>152400</xdr:rowOff>
    </xdr:to>
    <xdr:sp>
      <xdr:nvSpPr>
        <xdr:cNvPr id="15" name="ลูกศรเชื่อมต่อแบบตรง 76"/>
        <xdr:cNvSpPr>
          <a:spLocks/>
        </xdr:cNvSpPr>
      </xdr:nvSpPr>
      <xdr:spPr>
        <a:xfrm flipV="1">
          <a:off x="9220200" y="68370450"/>
          <a:ext cx="4857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0</xdr:colOff>
      <xdr:row>388</xdr:row>
      <xdr:rowOff>161925</xdr:rowOff>
    </xdr:from>
    <xdr:to>
      <xdr:col>10</xdr:col>
      <xdr:colOff>0</xdr:colOff>
      <xdr:row>388</xdr:row>
      <xdr:rowOff>161925</xdr:rowOff>
    </xdr:to>
    <xdr:sp>
      <xdr:nvSpPr>
        <xdr:cNvPr id="16" name="ลูกศรเชื่อมต่อแบบตรง 77"/>
        <xdr:cNvSpPr>
          <a:spLocks/>
        </xdr:cNvSpPr>
      </xdr:nvSpPr>
      <xdr:spPr>
        <a:xfrm>
          <a:off x="7962900" y="106775250"/>
          <a:ext cx="4953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279</xdr:row>
      <xdr:rowOff>152400</xdr:rowOff>
    </xdr:from>
    <xdr:to>
      <xdr:col>18</xdr:col>
      <xdr:colOff>0</xdr:colOff>
      <xdr:row>279</xdr:row>
      <xdr:rowOff>152400</xdr:rowOff>
    </xdr:to>
    <xdr:sp>
      <xdr:nvSpPr>
        <xdr:cNvPr id="17" name="ลูกศรเชื่อมต่อแบบตรง 78"/>
        <xdr:cNvSpPr>
          <a:spLocks/>
        </xdr:cNvSpPr>
      </xdr:nvSpPr>
      <xdr:spPr>
        <a:xfrm>
          <a:off x="8982075" y="76657200"/>
          <a:ext cx="14573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38100</xdr:colOff>
      <xdr:row>315</xdr:row>
      <xdr:rowOff>161925</xdr:rowOff>
    </xdr:from>
    <xdr:to>
      <xdr:col>11</xdr:col>
      <xdr:colOff>0</xdr:colOff>
      <xdr:row>315</xdr:row>
      <xdr:rowOff>161925</xdr:rowOff>
    </xdr:to>
    <xdr:sp>
      <xdr:nvSpPr>
        <xdr:cNvPr id="18" name="ลูกศรเชื่อมต่อแบบตรง 79"/>
        <xdr:cNvSpPr>
          <a:spLocks/>
        </xdr:cNvSpPr>
      </xdr:nvSpPr>
      <xdr:spPr>
        <a:xfrm>
          <a:off x="8001000" y="86610825"/>
          <a:ext cx="7048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</xdr:colOff>
      <xdr:row>381</xdr:row>
      <xdr:rowOff>171450</xdr:rowOff>
    </xdr:from>
    <xdr:to>
      <xdr:col>17</xdr:col>
      <xdr:colOff>228600</xdr:colOff>
      <xdr:row>381</xdr:row>
      <xdr:rowOff>171450</xdr:rowOff>
    </xdr:to>
    <xdr:sp>
      <xdr:nvSpPr>
        <xdr:cNvPr id="19" name="ลูกศรเชื่อมต่อแบบตรง 80"/>
        <xdr:cNvSpPr>
          <a:spLocks/>
        </xdr:cNvSpPr>
      </xdr:nvSpPr>
      <xdr:spPr>
        <a:xfrm>
          <a:off x="7505700" y="104851200"/>
          <a:ext cx="29146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266</xdr:row>
      <xdr:rowOff>152400</xdr:rowOff>
    </xdr:from>
    <xdr:to>
      <xdr:col>13</xdr:col>
      <xdr:colOff>19050</xdr:colOff>
      <xdr:row>266</xdr:row>
      <xdr:rowOff>152400</xdr:rowOff>
    </xdr:to>
    <xdr:sp>
      <xdr:nvSpPr>
        <xdr:cNvPr id="20" name="ลูกศรเชื่อมต่อแบบตรง 81"/>
        <xdr:cNvSpPr>
          <a:spLocks/>
        </xdr:cNvSpPr>
      </xdr:nvSpPr>
      <xdr:spPr>
        <a:xfrm>
          <a:off x="8972550" y="73066275"/>
          <a:ext cx="2476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28575</xdr:colOff>
      <xdr:row>269</xdr:row>
      <xdr:rowOff>104775</xdr:rowOff>
    </xdr:from>
    <xdr:to>
      <xdr:col>16</xdr:col>
      <xdr:colOff>19050</xdr:colOff>
      <xdr:row>269</xdr:row>
      <xdr:rowOff>104775</xdr:rowOff>
    </xdr:to>
    <xdr:sp>
      <xdr:nvSpPr>
        <xdr:cNvPr id="21" name="ลูกศรเชื่อมต่อแบบตรง 82"/>
        <xdr:cNvSpPr>
          <a:spLocks/>
        </xdr:cNvSpPr>
      </xdr:nvSpPr>
      <xdr:spPr>
        <a:xfrm>
          <a:off x="9725025" y="73847325"/>
          <a:ext cx="2381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272</xdr:row>
      <xdr:rowOff>133350</xdr:rowOff>
    </xdr:from>
    <xdr:to>
      <xdr:col>7</xdr:col>
      <xdr:colOff>9525</xdr:colOff>
      <xdr:row>272</xdr:row>
      <xdr:rowOff>133350</xdr:rowOff>
    </xdr:to>
    <xdr:sp>
      <xdr:nvSpPr>
        <xdr:cNvPr id="22" name="ลูกศรเชื่อมต่อแบบตรง 83"/>
        <xdr:cNvSpPr>
          <a:spLocks/>
        </xdr:cNvSpPr>
      </xdr:nvSpPr>
      <xdr:spPr>
        <a:xfrm>
          <a:off x="7496175" y="74704575"/>
          <a:ext cx="2286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152400</xdr:rowOff>
    </xdr:from>
    <xdr:to>
      <xdr:col>11</xdr:col>
      <xdr:colOff>19050</xdr:colOff>
      <xdr:row>10</xdr:row>
      <xdr:rowOff>152400</xdr:rowOff>
    </xdr:to>
    <xdr:sp>
      <xdr:nvSpPr>
        <xdr:cNvPr id="23" name="ลูกศรเชื่อมต่อแบบตรง 84"/>
        <xdr:cNvSpPr>
          <a:spLocks/>
        </xdr:cNvSpPr>
      </xdr:nvSpPr>
      <xdr:spPr>
        <a:xfrm>
          <a:off x="7981950" y="2714625"/>
          <a:ext cx="7429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</xdr:colOff>
      <xdr:row>151</xdr:row>
      <xdr:rowOff>142875</xdr:rowOff>
    </xdr:from>
    <xdr:to>
      <xdr:col>17</xdr:col>
      <xdr:colOff>200025</xdr:colOff>
      <xdr:row>151</xdr:row>
      <xdr:rowOff>142875</xdr:rowOff>
    </xdr:to>
    <xdr:sp>
      <xdr:nvSpPr>
        <xdr:cNvPr id="24" name="ลูกศรเชื่อมต่อแบบตรง 85"/>
        <xdr:cNvSpPr>
          <a:spLocks/>
        </xdr:cNvSpPr>
      </xdr:nvSpPr>
      <xdr:spPr>
        <a:xfrm>
          <a:off x="7505700" y="41290875"/>
          <a:ext cx="28860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</xdr:colOff>
      <xdr:row>87</xdr:row>
      <xdr:rowOff>161925</xdr:rowOff>
    </xdr:from>
    <xdr:to>
      <xdr:col>17</xdr:col>
      <xdr:colOff>219075</xdr:colOff>
      <xdr:row>87</xdr:row>
      <xdr:rowOff>161925</xdr:rowOff>
    </xdr:to>
    <xdr:sp>
      <xdr:nvSpPr>
        <xdr:cNvPr id="25" name="ลูกศรเชื่อมต่อแบบตรง 86"/>
        <xdr:cNvSpPr>
          <a:spLocks/>
        </xdr:cNvSpPr>
      </xdr:nvSpPr>
      <xdr:spPr>
        <a:xfrm>
          <a:off x="7505700" y="23631525"/>
          <a:ext cx="29051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38100</xdr:colOff>
      <xdr:row>84</xdr:row>
      <xdr:rowOff>152400</xdr:rowOff>
    </xdr:from>
    <xdr:to>
      <xdr:col>16</xdr:col>
      <xdr:colOff>19050</xdr:colOff>
      <xdr:row>84</xdr:row>
      <xdr:rowOff>152400</xdr:rowOff>
    </xdr:to>
    <xdr:sp>
      <xdr:nvSpPr>
        <xdr:cNvPr id="26" name="ลูกศรเชื่อมต่อแบบตรง 87"/>
        <xdr:cNvSpPr>
          <a:spLocks/>
        </xdr:cNvSpPr>
      </xdr:nvSpPr>
      <xdr:spPr>
        <a:xfrm>
          <a:off x="9239250" y="22793325"/>
          <a:ext cx="7239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</xdr:colOff>
      <xdr:row>306</xdr:row>
      <xdr:rowOff>171450</xdr:rowOff>
    </xdr:from>
    <xdr:to>
      <xdr:col>17</xdr:col>
      <xdr:colOff>200025</xdr:colOff>
      <xdr:row>306</xdr:row>
      <xdr:rowOff>171450</xdr:rowOff>
    </xdr:to>
    <xdr:sp>
      <xdr:nvSpPr>
        <xdr:cNvPr id="27" name="ลูกศรเชื่อมต่อแบบตรง 88"/>
        <xdr:cNvSpPr>
          <a:spLocks/>
        </xdr:cNvSpPr>
      </xdr:nvSpPr>
      <xdr:spPr>
        <a:xfrm>
          <a:off x="7505700" y="84134325"/>
          <a:ext cx="28860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19050</xdr:colOff>
      <xdr:row>99</xdr:row>
      <xdr:rowOff>152400</xdr:rowOff>
    </xdr:from>
    <xdr:to>
      <xdr:col>9</xdr:col>
      <xdr:colOff>228600</xdr:colOff>
      <xdr:row>99</xdr:row>
      <xdr:rowOff>152400</xdr:rowOff>
    </xdr:to>
    <xdr:sp>
      <xdr:nvSpPr>
        <xdr:cNvPr id="28" name="ลูกศรเชื่อมต่อแบบตรง 89"/>
        <xdr:cNvSpPr>
          <a:spLocks/>
        </xdr:cNvSpPr>
      </xdr:nvSpPr>
      <xdr:spPr>
        <a:xfrm>
          <a:off x="7981950" y="26936700"/>
          <a:ext cx="4572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</xdr:colOff>
      <xdr:row>103</xdr:row>
      <xdr:rowOff>161925</xdr:rowOff>
    </xdr:from>
    <xdr:to>
      <xdr:col>15</xdr:col>
      <xdr:colOff>228600</xdr:colOff>
      <xdr:row>103</xdr:row>
      <xdr:rowOff>161925</xdr:rowOff>
    </xdr:to>
    <xdr:sp>
      <xdr:nvSpPr>
        <xdr:cNvPr id="29" name="ลูกศรเชื่อมต่อแบบตรง 90"/>
        <xdr:cNvSpPr>
          <a:spLocks/>
        </xdr:cNvSpPr>
      </xdr:nvSpPr>
      <xdr:spPr>
        <a:xfrm>
          <a:off x="9467850" y="28051125"/>
          <a:ext cx="4572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47625</xdr:colOff>
      <xdr:row>121</xdr:row>
      <xdr:rowOff>152400</xdr:rowOff>
    </xdr:from>
    <xdr:to>
      <xdr:col>17</xdr:col>
      <xdr:colOff>209550</xdr:colOff>
      <xdr:row>121</xdr:row>
      <xdr:rowOff>152400</xdr:rowOff>
    </xdr:to>
    <xdr:sp>
      <xdr:nvSpPr>
        <xdr:cNvPr id="30" name="ลูกศรเชื่อมต่อแบบตรง 91"/>
        <xdr:cNvSpPr>
          <a:spLocks/>
        </xdr:cNvSpPr>
      </xdr:nvSpPr>
      <xdr:spPr>
        <a:xfrm>
          <a:off x="7515225" y="33013650"/>
          <a:ext cx="28860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129</xdr:row>
      <xdr:rowOff>171450</xdr:rowOff>
    </xdr:from>
    <xdr:to>
      <xdr:col>17</xdr:col>
      <xdr:colOff>190500</xdr:colOff>
      <xdr:row>129</xdr:row>
      <xdr:rowOff>171450</xdr:rowOff>
    </xdr:to>
    <xdr:sp>
      <xdr:nvSpPr>
        <xdr:cNvPr id="31" name="ลูกศรเชื่อมต่อแบบตรง 92"/>
        <xdr:cNvSpPr>
          <a:spLocks/>
        </xdr:cNvSpPr>
      </xdr:nvSpPr>
      <xdr:spPr>
        <a:xfrm>
          <a:off x="7496175" y="35242500"/>
          <a:ext cx="28860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392</xdr:row>
      <xdr:rowOff>133350</xdr:rowOff>
    </xdr:from>
    <xdr:to>
      <xdr:col>11</xdr:col>
      <xdr:colOff>228600</xdr:colOff>
      <xdr:row>392</xdr:row>
      <xdr:rowOff>133350</xdr:rowOff>
    </xdr:to>
    <xdr:sp>
      <xdr:nvSpPr>
        <xdr:cNvPr id="32" name="ลูกศรเชื่อมต่อแบบตรง 93"/>
        <xdr:cNvSpPr>
          <a:spLocks/>
        </xdr:cNvSpPr>
      </xdr:nvSpPr>
      <xdr:spPr>
        <a:xfrm>
          <a:off x="8467725" y="107851575"/>
          <a:ext cx="4667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396</xdr:row>
      <xdr:rowOff>180975</xdr:rowOff>
    </xdr:from>
    <xdr:to>
      <xdr:col>17</xdr:col>
      <xdr:colOff>219075</xdr:colOff>
      <xdr:row>396</xdr:row>
      <xdr:rowOff>180975</xdr:rowOff>
    </xdr:to>
    <xdr:sp>
      <xdr:nvSpPr>
        <xdr:cNvPr id="33" name="ลูกศรเชื่อมต่อแบบตรง 94"/>
        <xdr:cNvSpPr>
          <a:spLocks/>
        </xdr:cNvSpPr>
      </xdr:nvSpPr>
      <xdr:spPr>
        <a:xfrm flipV="1">
          <a:off x="7496175" y="109004100"/>
          <a:ext cx="29146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47625</xdr:colOff>
      <xdr:row>170</xdr:row>
      <xdr:rowOff>152400</xdr:rowOff>
    </xdr:from>
    <xdr:to>
      <xdr:col>16</xdr:col>
      <xdr:colOff>9525</xdr:colOff>
      <xdr:row>170</xdr:row>
      <xdr:rowOff>152400</xdr:rowOff>
    </xdr:to>
    <xdr:sp>
      <xdr:nvSpPr>
        <xdr:cNvPr id="34" name="ลูกศรเชื่อมต่อแบบตรง 95"/>
        <xdr:cNvSpPr>
          <a:spLocks/>
        </xdr:cNvSpPr>
      </xdr:nvSpPr>
      <xdr:spPr>
        <a:xfrm>
          <a:off x="9496425" y="46548675"/>
          <a:ext cx="4572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38100</xdr:colOff>
      <xdr:row>354</xdr:row>
      <xdr:rowOff>152400</xdr:rowOff>
    </xdr:from>
    <xdr:to>
      <xdr:col>15</xdr:col>
      <xdr:colOff>228600</xdr:colOff>
      <xdr:row>354</xdr:row>
      <xdr:rowOff>152400</xdr:rowOff>
    </xdr:to>
    <xdr:sp>
      <xdr:nvSpPr>
        <xdr:cNvPr id="35" name="ลูกศรเชื่อมต่อแบบตรง 96"/>
        <xdr:cNvSpPr>
          <a:spLocks/>
        </xdr:cNvSpPr>
      </xdr:nvSpPr>
      <xdr:spPr>
        <a:xfrm>
          <a:off x="8991600" y="97374075"/>
          <a:ext cx="9334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57150</xdr:colOff>
      <xdr:row>357</xdr:row>
      <xdr:rowOff>152400</xdr:rowOff>
    </xdr:from>
    <xdr:to>
      <xdr:col>17</xdr:col>
      <xdr:colOff>180975</xdr:colOff>
      <xdr:row>357</xdr:row>
      <xdr:rowOff>161925</xdr:rowOff>
    </xdr:to>
    <xdr:sp>
      <xdr:nvSpPr>
        <xdr:cNvPr id="36" name="ลูกศรเชื่อมต่อแบบตรง 97"/>
        <xdr:cNvSpPr>
          <a:spLocks/>
        </xdr:cNvSpPr>
      </xdr:nvSpPr>
      <xdr:spPr>
        <a:xfrm>
          <a:off x="7524750" y="98202750"/>
          <a:ext cx="2847975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</xdr:colOff>
      <xdr:row>403</xdr:row>
      <xdr:rowOff>171450</xdr:rowOff>
    </xdr:from>
    <xdr:to>
      <xdr:col>8</xdr:col>
      <xdr:colOff>228600</xdr:colOff>
      <xdr:row>403</xdr:row>
      <xdr:rowOff>171450</xdr:rowOff>
    </xdr:to>
    <xdr:sp>
      <xdr:nvSpPr>
        <xdr:cNvPr id="37" name="ลูกศรเชื่อมต่อแบบตรง 98"/>
        <xdr:cNvSpPr>
          <a:spLocks/>
        </xdr:cNvSpPr>
      </xdr:nvSpPr>
      <xdr:spPr>
        <a:xfrm>
          <a:off x="7505700" y="110928150"/>
          <a:ext cx="6858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28575</xdr:colOff>
      <xdr:row>99</xdr:row>
      <xdr:rowOff>161925</xdr:rowOff>
    </xdr:from>
    <xdr:to>
      <xdr:col>12</xdr:col>
      <xdr:colOff>238125</xdr:colOff>
      <xdr:row>99</xdr:row>
      <xdr:rowOff>161925</xdr:rowOff>
    </xdr:to>
    <xdr:sp>
      <xdr:nvSpPr>
        <xdr:cNvPr id="38" name="ลูกศรเชื่อมต่อแบบตรง 99"/>
        <xdr:cNvSpPr>
          <a:spLocks/>
        </xdr:cNvSpPr>
      </xdr:nvSpPr>
      <xdr:spPr>
        <a:xfrm>
          <a:off x="8734425" y="26946225"/>
          <a:ext cx="4572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19050</xdr:colOff>
      <xdr:row>167</xdr:row>
      <xdr:rowOff>133350</xdr:rowOff>
    </xdr:from>
    <xdr:to>
      <xdr:col>16</xdr:col>
      <xdr:colOff>219075</xdr:colOff>
      <xdr:row>167</xdr:row>
      <xdr:rowOff>133350</xdr:rowOff>
    </xdr:to>
    <xdr:sp>
      <xdr:nvSpPr>
        <xdr:cNvPr id="39" name="ลูกศรเชื่อมต่อแบบตรง 100"/>
        <xdr:cNvSpPr>
          <a:spLocks/>
        </xdr:cNvSpPr>
      </xdr:nvSpPr>
      <xdr:spPr>
        <a:xfrm>
          <a:off x="9715500" y="45700950"/>
          <a:ext cx="4476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47625</xdr:colOff>
      <xdr:row>407</xdr:row>
      <xdr:rowOff>180975</xdr:rowOff>
    </xdr:from>
    <xdr:to>
      <xdr:col>9</xdr:col>
      <xdr:colOff>219075</xdr:colOff>
      <xdr:row>407</xdr:row>
      <xdr:rowOff>180975</xdr:rowOff>
    </xdr:to>
    <xdr:sp>
      <xdr:nvSpPr>
        <xdr:cNvPr id="40" name="ลูกศรเชื่อมต่อแบบตรง 101"/>
        <xdr:cNvSpPr>
          <a:spLocks/>
        </xdr:cNvSpPr>
      </xdr:nvSpPr>
      <xdr:spPr>
        <a:xfrm>
          <a:off x="8010525" y="112042575"/>
          <a:ext cx="4191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33</xdr:row>
      <xdr:rowOff>152400</xdr:rowOff>
    </xdr:from>
    <xdr:to>
      <xdr:col>15</xdr:col>
      <xdr:colOff>0</xdr:colOff>
      <xdr:row>33</xdr:row>
      <xdr:rowOff>152400</xdr:rowOff>
    </xdr:to>
    <xdr:sp>
      <xdr:nvSpPr>
        <xdr:cNvPr id="41" name="ลูกศรเชื่อมต่อแบบตรง 102"/>
        <xdr:cNvSpPr>
          <a:spLocks/>
        </xdr:cNvSpPr>
      </xdr:nvSpPr>
      <xdr:spPr>
        <a:xfrm>
          <a:off x="8982075" y="8705850"/>
          <a:ext cx="7143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18</xdr:row>
      <xdr:rowOff>152400</xdr:rowOff>
    </xdr:from>
    <xdr:to>
      <xdr:col>12</xdr:col>
      <xdr:colOff>219075</xdr:colOff>
      <xdr:row>18</xdr:row>
      <xdr:rowOff>152400</xdr:rowOff>
    </xdr:to>
    <xdr:sp>
      <xdr:nvSpPr>
        <xdr:cNvPr id="42" name="ลูกศรเชื่อมต่อแบบตรง 103"/>
        <xdr:cNvSpPr>
          <a:spLocks/>
        </xdr:cNvSpPr>
      </xdr:nvSpPr>
      <xdr:spPr>
        <a:xfrm>
          <a:off x="8467725" y="4752975"/>
          <a:ext cx="7048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47625</xdr:colOff>
      <xdr:row>52</xdr:row>
      <xdr:rowOff>133350</xdr:rowOff>
    </xdr:from>
    <xdr:to>
      <xdr:col>18</xdr:col>
      <xdr:colOff>9525</xdr:colOff>
      <xdr:row>52</xdr:row>
      <xdr:rowOff>133350</xdr:rowOff>
    </xdr:to>
    <xdr:sp>
      <xdr:nvSpPr>
        <xdr:cNvPr id="43" name="ลูกศรเชื่อมต่อแบบตรง 104"/>
        <xdr:cNvSpPr>
          <a:spLocks/>
        </xdr:cNvSpPr>
      </xdr:nvSpPr>
      <xdr:spPr>
        <a:xfrm>
          <a:off x="9744075" y="13935075"/>
          <a:ext cx="7048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28575</xdr:colOff>
      <xdr:row>164</xdr:row>
      <xdr:rowOff>133350</xdr:rowOff>
    </xdr:from>
    <xdr:to>
      <xdr:col>16</xdr:col>
      <xdr:colOff>19050</xdr:colOff>
      <xdr:row>164</xdr:row>
      <xdr:rowOff>133350</xdr:rowOff>
    </xdr:to>
    <xdr:sp>
      <xdr:nvSpPr>
        <xdr:cNvPr id="44" name="ลูกศรเชื่อมต่อแบบตรง 105"/>
        <xdr:cNvSpPr>
          <a:spLocks/>
        </xdr:cNvSpPr>
      </xdr:nvSpPr>
      <xdr:spPr>
        <a:xfrm>
          <a:off x="9477375" y="44872275"/>
          <a:ext cx="4857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203</xdr:row>
      <xdr:rowOff>142875</xdr:rowOff>
    </xdr:from>
    <xdr:to>
      <xdr:col>17</xdr:col>
      <xdr:colOff>9525</xdr:colOff>
      <xdr:row>203</xdr:row>
      <xdr:rowOff>142875</xdr:rowOff>
    </xdr:to>
    <xdr:sp>
      <xdr:nvSpPr>
        <xdr:cNvPr id="45" name="ลูกศรเชื่อมต่อแบบตรง 106"/>
        <xdr:cNvSpPr>
          <a:spLocks/>
        </xdr:cNvSpPr>
      </xdr:nvSpPr>
      <xdr:spPr>
        <a:xfrm>
          <a:off x="8239125" y="55654575"/>
          <a:ext cx="19621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19050</xdr:colOff>
      <xdr:row>282</xdr:row>
      <xdr:rowOff>142875</xdr:rowOff>
    </xdr:from>
    <xdr:to>
      <xdr:col>11</xdr:col>
      <xdr:colOff>0</xdr:colOff>
      <xdr:row>282</xdr:row>
      <xdr:rowOff>142875</xdr:rowOff>
    </xdr:to>
    <xdr:sp>
      <xdr:nvSpPr>
        <xdr:cNvPr id="46" name="ลูกศรเชื่อมต่อแบบตรง 107"/>
        <xdr:cNvSpPr>
          <a:spLocks/>
        </xdr:cNvSpPr>
      </xdr:nvSpPr>
      <xdr:spPr>
        <a:xfrm>
          <a:off x="7981950" y="77476350"/>
          <a:ext cx="7239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28575</xdr:colOff>
      <xdr:row>275</xdr:row>
      <xdr:rowOff>104775</xdr:rowOff>
    </xdr:from>
    <xdr:to>
      <xdr:col>12</xdr:col>
      <xdr:colOff>38100</xdr:colOff>
      <xdr:row>275</xdr:row>
      <xdr:rowOff>104775</xdr:rowOff>
    </xdr:to>
    <xdr:sp>
      <xdr:nvSpPr>
        <xdr:cNvPr id="47" name="ลูกศรเชื่อมต่อแบบตรง 108"/>
        <xdr:cNvSpPr>
          <a:spLocks/>
        </xdr:cNvSpPr>
      </xdr:nvSpPr>
      <xdr:spPr>
        <a:xfrm>
          <a:off x="8734425" y="75504675"/>
          <a:ext cx="2571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28575</xdr:colOff>
      <xdr:row>336</xdr:row>
      <xdr:rowOff>114300</xdr:rowOff>
    </xdr:from>
    <xdr:to>
      <xdr:col>16</xdr:col>
      <xdr:colOff>28575</xdr:colOff>
      <xdr:row>336</xdr:row>
      <xdr:rowOff>114300</xdr:rowOff>
    </xdr:to>
    <xdr:sp>
      <xdr:nvSpPr>
        <xdr:cNvPr id="48" name="ลูกศรเชื่อมต่อแบบตรง 109"/>
        <xdr:cNvSpPr>
          <a:spLocks/>
        </xdr:cNvSpPr>
      </xdr:nvSpPr>
      <xdr:spPr>
        <a:xfrm>
          <a:off x="9477375" y="92363925"/>
          <a:ext cx="4953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197</xdr:row>
      <xdr:rowOff>152400</xdr:rowOff>
    </xdr:from>
    <xdr:to>
      <xdr:col>13</xdr:col>
      <xdr:colOff>228600</xdr:colOff>
      <xdr:row>197</xdr:row>
      <xdr:rowOff>152400</xdr:rowOff>
    </xdr:to>
    <xdr:sp>
      <xdr:nvSpPr>
        <xdr:cNvPr id="49" name="ลูกศรเชื่อมต่อแบบตรง 110"/>
        <xdr:cNvSpPr>
          <a:spLocks/>
        </xdr:cNvSpPr>
      </xdr:nvSpPr>
      <xdr:spPr>
        <a:xfrm>
          <a:off x="8239125" y="54006750"/>
          <a:ext cx="11906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47625</xdr:colOff>
      <xdr:row>39</xdr:row>
      <xdr:rowOff>142875</xdr:rowOff>
    </xdr:from>
    <xdr:to>
      <xdr:col>15</xdr:col>
      <xdr:colOff>228600</xdr:colOff>
      <xdr:row>39</xdr:row>
      <xdr:rowOff>152400</xdr:rowOff>
    </xdr:to>
    <xdr:sp>
      <xdr:nvSpPr>
        <xdr:cNvPr id="50" name="ลูกศรเชื่อมต่อแบบตรง 111"/>
        <xdr:cNvSpPr>
          <a:spLocks/>
        </xdr:cNvSpPr>
      </xdr:nvSpPr>
      <xdr:spPr>
        <a:xfrm>
          <a:off x="9248775" y="10353675"/>
          <a:ext cx="676275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</xdr:colOff>
      <xdr:row>45</xdr:row>
      <xdr:rowOff>123825</xdr:rowOff>
    </xdr:from>
    <xdr:to>
      <xdr:col>16</xdr:col>
      <xdr:colOff>0</xdr:colOff>
      <xdr:row>45</xdr:row>
      <xdr:rowOff>123825</xdr:rowOff>
    </xdr:to>
    <xdr:sp>
      <xdr:nvSpPr>
        <xdr:cNvPr id="51" name="ลูกศรเชื่อมต่อแบบตรง 112"/>
        <xdr:cNvSpPr>
          <a:spLocks/>
        </xdr:cNvSpPr>
      </xdr:nvSpPr>
      <xdr:spPr>
        <a:xfrm>
          <a:off x="9220200" y="11991975"/>
          <a:ext cx="7239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47625</xdr:colOff>
      <xdr:row>63</xdr:row>
      <xdr:rowOff>133350</xdr:rowOff>
    </xdr:from>
    <xdr:to>
      <xdr:col>15</xdr:col>
      <xdr:colOff>209550</xdr:colOff>
      <xdr:row>63</xdr:row>
      <xdr:rowOff>133350</xdr:rowOff>
    </xdr:to>
    <xdr:sp>
      <xdr:nvSpPr>
        <xdr:cNvPr id="52" name="ลูกศรเชื่อมต่อแบบตรง 113"/>
        <xdr:cNvSpPr>
          <a:spLocks/>
        </xdr:cNvSpPr>
      </xdr:nvSpPr>
      <xdr:spPr>
        <a:xfrm>
          <a:off x="9248775" y="16973550"/>
          <a:ext cx="6572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19050</xdr:colOff>
      <xdr:row>340</xdr:row>
      <xdr:rowOff>114300</xdr:rowOff>
    </xdr:from>
    <xdr:to>
      <xdr:col>17</xdr:col>
      <xdr:colOff>19050</xdr:colOff>
      <xdr:row>340</xdr:row>
      <xdr:rowOff>114300</xdr:rowOff>
    </xdr:to>
    <xdr:sp>
      <xdr:nvSpPr>
        <xdr:cNvPr id="53" name="ลูกศรเชื่อมต่อแบบตรง 114"/>
        <xdr:cNvSpPr>
          <a:spLocks/>
        </xdr:cNvSpPr>
      </xdr:nvSpPr>
      <xdr:spPr>
        <a:xfrm>
          <a:off x="9715500" y="93468825"/>
          <a:ext cx="4953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</xdr:colOff>
      <xdr:row>309</xdr:row>
      <xdr:rowOff>171450</xdr:rowOff>
    </xdr:from>
    <xdr:to>
      <xdr:col>17</xdr:col>
      <xdr:colOff>200025</xdr:colOff>
      <xdr:row>309</xdr:row>
      <xdr:rowOff>171450</xdr:rowOff>
    </xdr:to>
    <xdr:sp>
      <xdr:nvSpPr>
        <xdr:cNvPr id="54" name="ลูกศรเชื่อมต่อแบบตรง 115"/>
        <xdr:cNvSpPr>
          <a:spLocks/>
        </xdr:cNvSpPr>
      </xdr:nvSpPr>
      <xdr:spPr>
        <a:xfrm>
          <a:off x="7505700" y="84963000"/>
          <a:ext cx="28860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</xdr:colOff>
      <xdr:row>312</xdr:row>
      <xdr:rowOff>171450</xdr:rowOff>
    </xdr:from>
    <xdr:to>
      <xdr:col>17</xdr:col>
      <xdr:colOff>200025</xdr:colOff>
      <xdr:row>312</xdr:row>
      <xdr:rowOff>171450</xdr:rowOff>
    </xdr:to>
    <xdr:sp>
      <xdr:nvSpPr>
        <xdr:cNvPr id="55" name="ลูกศรเชื่อมต่อแบบตรง 116"/>
        <xdr:cNvSpPr>
          <a:spLocks/>
        </xdr:cNvSpPr>
      </xdr:nvSpPr>
      <xdr:spPr>
        <a:xfrm>
          <a:off x="7505700" y="85791675"/>
          <a:ext cx="28860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9525</xdr:colOff>
      <xdr:row>26</xdr:row>
      <xdr:rowOff>28575</xdr:rowOff>
    </xdr:from>
    <xdr:to>
      <xdr:col>15</xdr:col>
      <xdr:colOff>19050</xdr:colOff>
      <xdr:row>26</xdr:row>
      <xdr:rowOff>28575</xdr:rowOff>
    </xdr:to>
    <xdr:sp>
      <xdr:nvSpPr>
        <xdr:cNvPr id="56" name="ลูกศรเชื่อมต่อแบบตรง 117"/>
        <xdr:cNvSpPr>
          <a:spLocks/>
        </xdr:cNvSpPr>
      </xdr:nvSpPr>
      <xdr:spPr>
        <a:xfrm>
          <a:off x="8963025" y="6648450"/>
          <a:ext cx="7524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38100</xdr:colOff>
      <xdr:row>78</xdr:row>
      <xdr:rowOff>142875</xdr:rowOff>
    </xdr:from>
    <xdr:to>
      <xdr:col>17</xdr:col>
      <xdr:colOff>0</xdr:colOff>
      <xdr:row>78</xdr:row>
      <xdr:rowOff>142875</xdr:rowOff>
    </xdr:to>
    <xdr:sp>
      <xdr:nvSpPr>
        <xdr:cNvPr id="57" name="ลูกศรเชื่อมต่อแบบตรง 118"/>
        <xdr:cNvSpPr>
          <a:spLocks/>
        </xdr:cNvSpPr>
      </xdr:nvSpPr>
      <xdr:spPr>
        <a:xfrm>
          <a:off x="8496300" y="21126450"/>
          <a:ext cx="16954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81</xdr:row>
      <xdr:rowOff>142875</xdr:rowOff>
    </xdr:from>
    <xdr:to>
      <xdr:col>17</xdr:col>
      <xdr:colOff>228600</xdr:colOff>
      <xdr:row>81</xdr:row>
      <xdr:rowOff>152400</xdr:rowOff>
    </xdr:to>
    <xdr:sp>
      <xdr:nvSpPr>
        <xdr:cNvPr id="58" name="ลูกศรเชื่อมต่อแบบตรง 119"/>
        <xdr:cNvSpPr>
          <a:spLocks/>
        </xdr:cNvSpPr>
      </xdr:nvSpPr>
      <xdr:spPr>
        <a:xfrm flipV="1">
          <a:off x="7496175" y="21955125"/>
          <a:ext cx="2924175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47625</xdr:colOff>
      <xdr:row>70</xdr:row>
      <xdr:rowOff>161925</xdr:rowOff>
    </xdr:from>
    <xdr:to>
      <xdr:col>10</xdr:col>
      <xdr:colOff>209550</xdr:colOff>
      <xdr:row>70</xdr:row>
      <xdr:rowOff>161925</xdr:rowOff>
    </xdr:to>
    <xdr:sp>
      <xdr:nvSpPr>
        <xdr:cNvPr id="59" name="ลูกศรเชื่อมต่อแบบตรง 120"/>
        <xdr:cNvSpPr>
          <a:spLocks/>
        </xdr:cNvSpPr>
      </xdr:nvSpPr>
      <xdr:spPr>
        <a:xfrm>
          <a:off x="8010525" y="18935700"/>
          <a:ext cx="6572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19050</xdr:colOff>
      <xdr:row>432</xdr:row>
      <xdr:rowOff>152400</xdr:rowOff>
    </xdr:from>
    <xdr:to>
      <xdr:col>10</xdr:col>
      <xdr:colOff>0</xdr:colOff>
      <xdr:row>432</xdr:row>
      <xdr:rowOff>152400</xdr:rowOff>
    </xdr:to>
    <xdr:sp>
      <xdr:nvSpPr>
        <xdr:cNvPr id="60" name="ลูกศรเชื่อมต่อแบบตรง 121"/>
        <xdr:cNvSpPr>
          <a:spLocks/>
        </xdr:cNvSpPr>
      </xdr:nvSpPr>
      <xdr:spPr>
        <a:xfrm>
          <a:off x="7981950" y="118919625"/>
          <a:ext cx="4762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19050</xdr:colOff>
      <xdr:row>471</xdr:row>
      <xdr:rowOff>142875</xdr:rowOff>
    </xdr:from>
    <xdr:to>
      <xdr:col>10</xdr:col>
      <xdr:colOff>0</xdr:colOff>
      <xdr:row>471</xdr:row>
      <xdr:rowOff>142875</xdr:rowOff>
    </xdr:to>
    <xdr:sp>
      <xdr:nvSpPr>
        <xdr:cNvPr id="61" name="ลูกศรเชื่อมต่อแบบตรง 122"/>
        <xdr:cNvSpPr>
          <a:spLocks/>
        </xdr:cNvSpPr>
      </xdr:nvSpPr>
      <xdr:spPr>
        <a:xfrm>
          <a:off x="7981950" y="129682875"/>
          <a:ext cx="4762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66675</xdr:colOff>
      <xdr:row>514</xdr:row>
      <xdr:rowOff>142875</xdr:rowOff>
    </xdr:from>
    <xdr:to>
      <xdr:col>15</xdr:col>
      <xdr:colOff>19050</xdr:colOff>
      <xdr:row>514</xdr:row>
      <xdr:rowOff>142875</xdr:rowOff>
    </xdr:to>
    <xdr:sp>
      <xdr:nvSpPr>
        <xdr:cNvPr id="62" name="ลูกศรเชื่อมต่อแบบตรง 123"/>
        <xdr:cNvSpPr>
          <a:spLocks/>
        </xdr:cNvSpPr>
      </xdr:nvSpPr>
      <xdr:spPr>
        <a:xfrm>
          <a:off x="9020175" y="141560550"/>
          <a:ext cx="6953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28575</xdr:colOff>
      <xdr:row>333</xdr:row>
      <xdr:rowOff>171450</xdr:rowOff>
    </xdr:from>
    <xdr:to>
      <xdr:col>17</xdr:col>
      <xdr:colOff>28575</xdr:colOff>
      <xdr:row>333</xdr:row>
      <xdr:rowOff>171450</xdr:rowOff>
    </xdr:to>
    <xdr:sp>
      <xdr:nvSpPr>
        <xdr:cNvPr id="63" name="ลูกศรเชื่อมต่อแบบตรง 124"/>
        <xdr:cNvSpPr>
          <a:spLocks/>
        </xdr:cNvSpPr>
      </xdr:nvSpPr>
      <xdr:spPr>
        <a:xfrm>
          <a:off x="9725025" y="91592400"/>
          <a:ext cx="4953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0</xdr:row>
      <xdr:rowOff>19050</xdr:rowOff>
    </xdr:from>
    <xdr:to>
      <xdr:col>16</xdr:col>
      <xdr:colOff>200025</xdr:colOff>
      <xdr:row>0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67725" y="19050"/>
          <a:ext cx="9048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ผด.2</a:t>
          </a:r>
        </a:p>
      </xdr:txBody>
    </xdr:sp>
    <xdr:clientData/>
  </xdr:twoCellAnchor>
  <xdr:twoCellAnchor>
    <xdr:from>
      <xdr:col>9</xdr:col>
      <xdr:colOff>38100</xdr:colOff>
      <xdr:row>78</xdr:row>
      <xdr:rowOff>114300</xdr:rowOff>
    </xdr:from>
    <xdr:to>
      <xdr:col>11</xdr:col>
      <xdr:colOff>0</xdr:colOff>
      <xdr:row>78</xdr:row>
      <xdr:rowOff>114300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7477125" y="21183600"/>
          <a:ext cx="4572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57150</xdr:colOff>
      <xdr:row>331</xdr:row>
      <xdr:rowOff>133350</xdr:rowOff>
    </xdr:from>
    <xdr:to>
      <xdr:col>16</xdr:col>
      <xdr:colOff>209550</xdr:colOff>
      <xdr:row>331</xdr:row>
      <xdr:rowOff>133350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7248525" y="91087575"/>
          <a:ext cx="21336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19050</xdr:colOff>
      <xdr:row>335</xdr:row>
      <xdr:rowOff>142875</xdr:rowOff>
    </xdr:from>
    <xdr:to>
      <xdr:col>10</xdr:col>
      <xdr:colOff>19050</xdr:colOff>
      <xdr:row>335</xdr:row>
      <xdr:rowOff>142875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6962775" y="92202000"/>
          <a:ext cx="7429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57150</xdr:colOff>
      <xdr:row>352</xdr:row>
      <xdr:rowOff>161925</xdr:rowOff>
    </xdr:from>
    <xdr:to>
      <xdr:col>12</xdr:col>
      <xdr:colOff>9525</xdr:colOff>
      <xdr:row>352</xdr:row>
      <xdr:rowOff>161925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7248525" y="96916875"/>
          <a:ext cx="9429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</xdr:colOff>
      <xdr:row>124</xdr:row>
      <xdr:rowOff>161925</xdr:rowOff>
    </xdr:from>
    <xdr:to>
      <xdr:col>16</xdr:col>
      <xdr:colOff>9525</xdr:colOff>
      <xdr:row>124</xdr:row>
      <xdr:rowOff>161925</xdr:rowOff>
    </xdr:to>
    <xdr:sp>
      <xdr:nvSpPr>
        <xdr:cNvPr id="6" name="ลูกศรเชื่อมต่อแบบตรง 6"/>
        <xdr:cNvSpPr>
          <a:spLocks/>
        </xdr:cNvSpPr>
      </xdr:nvSpPr>
      <xdr:spPr>
        <a:xfrm>
          <a:off x="8696325" y="33937575"/>
          <a:ext cx="4857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</xdr:colOff>
      <xdr:row>112</xdr:row>
      <xdr:rowOff>133350</xdr:rowOff>
    </xdr:from>
    <xdr:to>
      <xdr:col>16</xdr:col>
      <xdr:colOff>9525</xdr:colOff>
      <xdr:row>112</xdr:row>
      <xdr:rowOff>133350</xdr:rowOff>
    </xdr:to>
    <xdr:sp>
      <xdr:nvSpPr>
        <xdr:cNvPr id="7" name="ลูกศรเชื่อมต่อแบบตรง 7"/>
        <xdr:cNvSpPr>
          <a:spLocks/>
        </xdr:cNvSpPr>
      </xdr:nvSpPr>
      <xdr:spPr>
        <a:xfrm>
          <a:off x="8696325" y="30594300"/>
          <a:ext cx="4857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121</xdr:row>
      <xdr:rowOff>133350</xdr:rowOff>
    </xdr:from>
    <xdr:to>
      <xdr:col>13</xdr:col>
      <xdr:colOff>238125</xdr:colOff>
      <xdr:row>121</xdr:row>
      <xdr:rowOff>133350</xdr:rowOff>
    </xdr:to>
    <xdr:sp>
      <xdr:nvSpPr>
        <xdr:cNvPr id="8" name="ลูกศรเชื่อมต่อแบบตรง 8"/>
        <xdr:cNvSpPr>
          <a:spLocks/>
        </xdr:cNvSpPr>
      </xdr:nvSpPr>
      <xdr:spPr>
        <a:xfrm>
          <a:off x="8201025" y="33080325"/>
          <a:ext cx="4667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153</xdr:row>
      <xdr:rowOff>133350</xdr:rowOff>
    </xdr:from>
    <xdr:to>
      <xdr:col>10</xdr:col>
      <xdr:colOff>219075</xdr:colOff>
      <xdr:row>153</xdr:row>
      <xdr:rowOff>133350</xdr:rowOff>
    </xdr:to>
    <xdr:sp>
      <xdr:nvSpPr>
        <xdr:cNvPr id="9" name="ลูกศรเชื่อมต่อแบบตรง 9"/>
        <xdr:cNvSpPr>
          <a:spLocks/>
        </xdr:cNvSpPr>
      </xdr:nvSpPr>
      <xdr:spPr>
        <a:xfrm>
          <a:off x="7219950" y="41919525"/>
          <a:ext cx="6858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</xdr:colOff>
      <xdr:row>147</xdr:row>
      <xdr:rowOff>180975</xdr:rowOff>
    </xdr:from>
    <xdr:to>
      <xdr:col>17</xdr:col>
      <xdr:colOff>0</xdr:colOff>
      <xdr:row>147</xdr:row>
      <xdr:rowOff>180975</xdr:rowOff>
    </xdr:to>
    <xdr:sp>
      <xdr:nvSpPr>
        <xdr:cNvPr id="10" name="ลูกศรเชื่อมต่อแบบตรง 10"/>
        <xdr:cNvSpPr>
          <a:spLocks/>
        </xdr:cNvSpPr>
      </xdr:nvSpPr>
      <xdr:spPr>
        <a:xfrm>
          <a:off x="6486525" y="40309800"/>
          <a:ext cx="29337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19050</xdr:colOff>
      <xdr:row>170</xdr:row>
      <xdr:rowOff>152400</xdr:rowOff>
    </xdr:from>
    <xdr:to>
      <xdr:col>10</xdr:col>
      <xdr:colOff>219075</xdr:colOff>
      <xdr:row>170</xdr:row>
      <xdr:rowOff>152400</xdr:rowOff>
    </xdr:to>
    <xdr:sp>
      <xdr:nvSpPr>
        <xdr:cNvPr id="11" name="ลูกศรเชื่อมต่อแบบตรง 11"/>
        <xdr:cNvSpPr>
          <a:spLocks/>
        </xdr:cNvSpPr>
      </xdr:nvSpPr>
      <xdr:spPr>
        <a:xfrm>
          <a:off x="7458075" y="46634400"/>
          <a:ext cx="4476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38100</xdr:colOff>
      <xdr:row>285</xdr:row>
      <xdr:rowOff>142875</xdr:rowOff>
    </xdr:from>
    <xdr:to>
      <xdr:col>14</xdr:col>
      <xdr:colOff>9525</xdr:colOff>
      <xdr:row>285</xdr:row>
      <xdr:rowOff>142875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>
          <a:off x="7972425" y="78390750"/>
          <a:ext cx="7143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38100</xdr:colOff>
      <xdr:row>195</xdr:row>
      <xdr:rowOff>133350</xdr:rowOff>
    </xdr:from>
    <xdr:to>
      <xdr:col>12</xdr:col>
      <xdr:colOff>0</xdr:colOff>
      <xdr:row>195</xdr:row>
      <xdr:rowOff>133350</xdr:rowOff>
    </xdr:to>
    <xdr:sp>
      <xdr:nvSpPr>
        <xdr:cNvPr id="13" name="ลูกศรเชื่อมต่อแบบตรง 13"/>
        <xdr:cNvSpPr>
          <a:spLocks/>
        </xdr:cNvSpPr>
      </xdr:nvSpPr>
      <xdr:spPr>
        <a:xfrm>
          <a:off x="7724775" y="53520975"/>
          <a:ext cx="4572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38100</xdr:colOff>
      <xdr:row>193</xdr:row>
      <xdr:rowOff>133350</xdr:rowOff>
    </xdr:from>
    <xdr:to>
      <xdr:col>13</xdr:col>
      <xdr:colOff>228600</xdr:colOff>
      <xdr:row>193</xdr:row>
      <xdr:rowOff>133350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7972425" y="52968525"/>
          <a:ext cx="6858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197</xdr:row>
      <xdr:rowOff>152400</xdr:rowOff>
    </xdr:from>
    <xdr:to>
      <xdr:col>14</xdr:col>
      <xdr:colOff>9525</xdr:colOff>
      <xdr:row>197</xdr:row>
      <xdr:rowOff>152400</xdr:rowOff>
    </xdr:to>
    <xdr:sp>
      <xdr:nvSpPr>
        <xdr:cNvPr id="15" name="ลูกศรเชื่อมต่อแบบตรง 15"/>
        <xdr:cNvSpPr>
          <a:spLocks/>
        </xdr:cNvSpPr>
      </xdr:nvSpPr>
      <xdr:spPr>
        <a:xfrm flipV="1">
          <a:off x="8201025" y="54092475"/>
          <a:ext cx="4857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338</xdr:row>
      <xdr:rowOff>161925</xdr:rowOff>
    </xdr:from>
    <xdr:to>
      <xdr:col>9</xdr:col>
      <xdr:colOff>0</xdr:colOff>
      <xdr:row>338</xdr:row>
      <xdr:rowOff>161925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6943725" y="93049725"/>
          <a:ext cx="4953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28575</xdr:colOff>
      <xdr:row>236</xdr:row>
      <xdr:rowOff>152400</xdr:rowOff>
    </xdr:from>
    <xdr:to>
      <xdr:col>17</xdr:col>
      <xdr:colOff>0</xdr:colOff>
      <xdr:row>236</xdr:row>
      <xdr:rowOff>152400</xdr:rowOff>
    </xdr:to>
    <xdr:sp>
      <xdr:nvSpPr>
        <xdr:cNvPr id="17" name="ลูกศรเชื่อมต่อแบบตรง 17"/>
        <xdr:cNvSpPr>
          <a:spLocks/>
        </xdr:cNvSpPr>
      </xdr:nvSpPr>
      <xdr:spPr>
        <a:xfrm>
          <a:off x="7962900" y="64865250"/>
          <a:ext cx="14573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38100</xdr:colOff>
      <xdr:row>271</xdr:row>
      <xdr:rowOff>161925</xdr:rowOff>
    </xdr:from>
    <xdr:to>
      <xdr:col>10</xdr:col>
      <xdr:colOff>0</xdr:colOff>
      <xdr:row>271</xdr:row>
      <xdr:rowOff>161925</xdr:rowOff>
    </xdr:to>
    <xdr:sp>
      <xdr:nvSpPr>
        <xdr:cNvPr id="18" name="ลูกศรเชื่อมต่อแบบตรง 18"/>
        <xdr:cNvSpPr>
          <a:spLocks/>
        </xdr:cNvSpPr>
      </xdr:nvSpPr>
      <xdr:spPr>
        <a:xfrm>
          <a:off x="6981825" y="74542650"/>
          <a:ext cx="7048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</xdr:colOff>
      <xdr:row>333</xdr:row>
      <xdr:rowOff>171450</xdr:rowOff>
    </xdr:from>
    <xdr:to>
      <xdr:col>16</xdr:col>
      <xdr:colOff>228600</xdr:colOff>
      <xdr:row>333</xdr:row>
      <xdr:rowOff>171450</xdr:rowOff>
    </xdr:to>
    <xdr:sp>
      <xdr:nvSpPr>
        <xdr:cNvPr id="19" name="ลูกศรเชื่อมต่อแบบตรง 19"/>
        <xdr:cNvSpPr>
          <a:spLocks/>
        </xdr:cNvSpPr>
      </xdr:nvSpPr>
      <xdr:spPr>
        <a:xfrm>
          <a:off x="6486525" y="91678125"/>
          <a:ext cx="29146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19050</xdr:colOff>
      <xdr:row>216</xdr:row>
      <xdr:rowOff>152400</xdr:rowOff>
    </xdr:from>
    <xdr:to>
      <xdr:col>12</xdr:col>
      <xdr:colOff>19050</xdr:colOff>
      <xdr:row>216</xdr:row>
      <xdr:rowOff>152400</xdr:rowOff>
    </xdr:to>
    <xdr:sp>
      <xdr:nvSpPr>
        <xdr:cNvPr id="20" name="ลูกศรเชื่อมต่อแบบตรง 20"/>
        <xdr:cNvSpPr>
          <a:spLocks/>
        </xdr:cNvSpPr>
      </xdr:nvSpPr>
      <xdr:spPr>
        <a:xfrm>
          <a:off x="7953375" y="59340750"/>
          <a:ext cx="2476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28575</xdr:colOff>
      <xdr:row>219</xdr:row>
      <xdr:rowOff>104775</xdr:rowOff>
    </xdr:from>
    <xdr:to>
      <xdr:col>15</xdr:col>
      <xdr:colOff>19050</xdr:colOff>
      <xdr:row>219</xdr:row>
      <xdr:rowOff>104775</xdr:rowOff>
    </xdr:to>
    <xdr:sp>
      <xdr:nvSpPr>
        <xdr:cNvPr id="21" name="ลูกศรเชื่อมต่อแบบตรง 21"/>
        <xdr:cNvSpPr>
          <a:spLocks/>
        </xdr:cNvSpPr>
      </xdr:nvSpPr>
      <xdr:spPr>
        <a:xfrm>
          <a:off x="8705850" y="60121800"/>
          <a:ext cx="2381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222</xdr:row>
      <xdr:rowOff>133350</xdr:rowOff>
    </xdr:from>
    <xdr:to>
      <xdr:col>6</xdr:col>
      <xdr:colOff>9525</xdr:colOff>
      <xdr:row>222</xdr:row>
      <xdr:rowOff>133350</xdr:rowOff>
    </xdr:to>
    <xdr:sp>
      <xdr:nvSpPr>
        <xdr:cNvPr id="22" name="ลูกศรเชื่อมต่อแบบตรง 22"/>
        <xdr:cNvSpPr>
          <a:spLocks/>
        </xdr:cNvSpPr>
      </xdr:nvSpPr>
      <xdr:spPr>
        <a:xfrm>
          <a:off x="6477000" y="60979050"/>
          <a:ext cx="2286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152400</xdr:rowOff>
    </xdr:from>
    <xdr:to>
      <xdr:col>10</xdr:col>
      <xdr:colOff>19050</xdr:colOff>
      <xdr:row>10</xdr:row>
      <xdr:rowOff>152400</xdr:rowOff>
    </xdr:to>
    <xdr:sp>
      <xdr:nvSpPr>
        <xdr:cNvPr id="23" name="ลูกศรเชื่อมต่อแบบตรง 23"/>
        <xdr:cNvSpPr>
          <a:spLocks/>
        </xdr:cNvSpPr>
      </xdr:nvSpPr>
      <xdr:spPr>
        <a:xfrm>
          <a:off x="6962775" y="2714625"/>
          <a:ext cx="7429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</xdr:colOff>
      <xdr:row>109</xdr:row>
      <xdr:rowOff>142875</xdr:rowOff>
    </xdr:from>
    <xdr:to>
      <xdr:col>16</xdr:col>
      <xdr:colOff>200025</xdr:colOff>
      <xdr:row>109</xdr:row>
      <xdr:rowOff>142875</xdr:rowOff>
    </xdr:to>
    <xdr:sp>
      <xdr:nvSpPr>
        <xdr:cNvPr id="24" name="ลูกศรเชื่อมต่อแบบตรง 24"/>
        <xdr:cNvSpPr>
          <a:spLocks/>
        </xdr:cNvSpPr>
      </xdr:nvSpPr>
      <xdr:spPr>
        <a:xfrm>
          <a:off x="6486525" y="29775150"/>
          <a:ext cx="28860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</xdr:colOff>
      <xdr:row>64</xdr:row>
      <xdr:rowOff>161925</xdr:rowOff>
    </xdr:from>
    <xdr:to>
      <xdr:col>16</xdr:col>
      <xdr:colOff>219075</xdr:colOff>
      <xdr:row>64</xdr:row>
      <xdr:rowOff>161925</xdr:rowOff>
    </xdr:to>
    <xdr:sp>
      <xdr:nvSpPr>
        <xdr:cNvPr id="25" name="ลูกศรเชื่อมต่อแบบตรง 25"/>
        <xdr:cNvSpPr>
          <a:spLocks/>
        </xdr:cNvSpPr>
      </xdr:nvSpPr>
      <xdr:spPr>
        <a:xfrm>
          <a:off x="6486525" y="17364075"/>
          <a:ext cx="29051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38100</xdr:colOff>
      <xdr:row>61</xdr:row>
      <xdr:rowOff>152400</xdr:rowOff>
    </xdr:from>
    <xdr:to>
      <xdr:col>15</xdr:col>
      <xdr:colOff>19050</xdr:colOff>
      <xdr:row>61</xdr:row>
      <xdr:rowOff>152400</xdr:rowOff>
    </xdr:to>
    <xdr:sp>
      <xdr:nvSpPr>
        <xdr:cNvPr id="26" name="ลูกศรเชื่อมต่อแบบตรง 26"/>
        <xdr:cNvSpPr>
          <a:spLocks/>
        </xdr:cNvSpPr>
      </xdr:nvSpPr>
      <xdr:spPr>
        <a:xfrm>
          <a:off x="8220075" y="16525875"/>
          <a:ext cx="7239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</xdr:colOff>
      <xdr:row>262</xdr:row>
      <xdr:rowOff>171450</xdr:rowOff>
    </xdr:from>
    <xdr:to>
      <xdr:col>16</xdr:col>
      <xdr:colOff>200025</xdr:colOff>
      <xdr:row>262</xdr:row>
      <xdr:rowOff>171450</xdr:rowOff>
    </xdr:to>
    <xdr:sp>
      <xdr:nvSpPr>
        <xdr:cNvPr id="27" name="ลูกศรเชื่อมต่อแบบตรง 27"/>
        <xdr:cNvSpPr>
          <a:spLocks/>
        </xdr:cNvSpPr>
      </xdr:nvSpPr>
      <xdr:spPr>
        <a:xfrm>
          <a:off x="6486525" y="72066150"/>
          <a:ext cx="28860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19050</xdr:colOff>
      <xdr:row>80</xdr:row>
      <xdr:rowOff>152400</xdr:rowOff>
    </xdr:from>
    <xdr:to>
      <xdr:col>8</xdr:col>
      <xdr:colOff>228600</xdr:colOff>
      <xdr:row>80</xdr:row>
      <xdr:rowOff>152400</xdr:rowOff>
    </xdr:to>
    <xdr:sp>
      <xdr:nvSpPr>
        <xdr:cNvPr id="28" name="ลูกศรเชื่อมต่อแบบตรง 28"/>
        <xdr:cNvSpPr>
          <a:spLocks/>
        </xdr:cNvSpPr>
      </xdr:nvSpPr>
      <xdr:spPr>
        <a:xfrm>
          <a:off x="6962775" y="21774150"/>
          <a:ext cx="4572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</xdr:colOff>
      <xdr:row>84</xdr:row>
      <xdr:rowOff>161925</xdr:rowOff>
    </xdr:from>
    <xdr:to>
      <xdr:col>14</xdr:col>
      <xdr:colOff>228600</xdr:colOff>
      <xdr:row>84</xdr:row>
      <xdr:rowOff>161925</xdr:rowOff>
    </xdr:to>
    <xdr:sp>
      <xdr:nvSpPr>
        <xdr:cNvPr id="29" name="ลูกศรเชื่อมต่อแบบตรง 29"/>
        <xdr:cNvSpPr>
          <a:spLocks/>
        </xdr:cNvSpPr>
      </xdr:nvSpPr>
      <xdr:spPr>
        <a:xfrm>
          <a:off x="8448675" y="22888575"/>
          <a:ext cx="4572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47625</xdr:colOff>
      <xdr:row>101</xdr:row>
      <xdr:rowOff>152400</xdr:rowOff>
    </xdr:from>
    <xdr:to>
      <xdr:col>16</xdr:col>
      <xdr:colOff>209550</xdr:colOff>
      <xdr:row>101</xdr:row>
      <xdr:rowOff>152400</xdr:rowOff>
    </xdr:to>
    <xdr:sp>
      <xdr:nvSpPr>
        <xdr:cNvPr id="30" name="ลูกศรเชื่อมต่อแบบตรง 30"/>
        <xdr:cNvSpPr>
          <a:spLocks/>
        </xdr:cNvSpPr>
      </xdr:nvSpPr>
      <xdr:spPr>
        <a:xfrm>
          <a:off x="6496050" y="27574875"/>
          <a:ext cx="28860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106</xdr:row>
      <xdr:rowOff>171450</xdr:rowOff>
    </xdr:from>
    <xdr:to>
      <xdr:col>16</xdr:col>
      <xdr:colOff>190500</xdr:colOff>
      <xdr:row>106</xdr:row>
      <xdr:rowOff>171450</xdr:rowOff>
    </xdr:to>
    <xdr:sp>
      <xdr:nvSpPr>
        <xdr:cNvPr id="31" name="ลูกศรเชื่อมต่อแบบตรง 31"/>
        <xdr:cNvSpPr>
          <a:spLocks/>
        </xdr:cNvSpPr>
      </xdr:nvSpPr>
      <xdr:spPr>
        <a:xfrm>
          <a:off x="6477000" y="28975050"/>
          <a:ext cx="28860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9525</xdr:colOff>
      <xdr:row>341</xdr:row>
      <xdr:rowOff>133350</xdr:rowOff>
    </xdr:from>
    <xdr:to>
      <xdr:col>10</xdr:col>
      <xdr:colOff>228600</xdr:colOff>
      <xdr:row>341</xdr:row>
      <xdr:rowOff>133350</xdr:rowOff>
    </xdr:to>
    <xdr:sp>
      <xdr:nvSpPr>
        <xdr:cNvPr id="32" name="ลูกศรเชื่อมต่อแบบตรง 32"/>
        <xdr:cNvSpPr>
          <a:spLocks/>
        </xdr:cNvSpPr>
      </xdr:nvSpPr>
      <xdr:spPr>
        <a:xfrm>
          <a:off x="7448550" y="93849825"/>
          <a:ext cx="4667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344</xdr:row>
      <xdr:rowOff>180975</xdr:rowOff>
    </xdr:from>
    <xdr:to>
      <xdr:col>16</xdr:col>
      <xdr:colOff>219075</xdr:colOff>
      <xdr:row>344</xdr:row>
      <xdr:rowOff>180975</xdr:rowOff>
    </xdr:to>
    <xdr:sp>
      <xdr:nvSpPr>
        <xdr:cNvPr id="33" name="ลูกศรเชื่อมต่อแบบตรง 33"/>
        <xdr:cNvSpPr>
          <a:spLocks/>
        </xdr:cNvSpPr>
      </xdr:nvSpPr>
      <xdr:spPr>
        <a:xfrm flipV="1">
          <a:off x="6477000" y="94726125"/>
          <a:ext cx="29146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47625</xdr:colOff>
      <xdr:row>133</xdr:row>
      <xdr:rowOff>152400</xdr:rowOff>
    </xdr:from>
    <xdr:to>
      <xdr:col>15</xdr:col>
      <xdr:colOff>9525</xdr:colOff>
      <xdr:row>133</xdr:row>
      <xdr:rowOff>152400</xdr:rowOff>
    </xdr:to>
    <xdr:sp>
      <xdr:nvSpPr>
        <xdr:cNvPr id="34" name="ลูกศรเชื่อมต่อแบบตรง 34"/>
        <xdr:cNvSpPr>
          <a:spLocks/>
        </xdr:cNvSpPr>
      </xdr:nvSpPr>
      <xdr:spPr>
        <a:xfrm>
          <a:off x="8477250" y="36414075"/>
          <a:ext cx="4572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38100</xdr:colOff>
      <xdr:row>308</xdr:row>
      <xdr:rowOff>152400</xdr:rowOff>
    </xdr:from>
    <xdr:to>
      <xdr:col>14</xdr:col>
      <xdr:colOff>228600</xdr:colOff>
      <xdr:row>308</xdr:row>
      <xdr:rowOff>152400</xdr:rowOff>
    </xdr:to>
    <xdr:sp>
      <xdr:nvSpPr>
        <xdr:cNvPr id="35" name="ลูกศรเชื่อมต่อแบบตรง 35"/>
        <xdr:cNvSpPr>
          <a:spLocks/>
        </xdr:cNvSpPr>
      </xdr:nvSpPr>
      <xdr:spPr>
        <a:xfrm>
          <a:off x="7972425" y="84753450"/>
          <a:ext cx="9334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57150</xdr:colOff>
      <xdr:row>311</xdr:row>
      <xdr:rowOff>152400</xdr:rowOff>
    </xdr:from>
    <xdr:to>
      <xdr:col>16</xdr:col>
      <xdr:colOff>180975</xdr:colOff>
      <xdr:row>311</xdr:row>
      <xdr:rowOff>161925</xdr:rowOff>
    </xdr:to>
    <xdr:sp>
      <xdr:nvSpPr>
        <xdr:cNvPr id="36" name="ลูกศรเชื่อมต่อแบบตรง 36"/>
        <xdr:cNvSpPr>
          <a:spLocks/>
        </xdr:cNvSpPr>
      </xdr:nvSpPr>
      <xdr:spPr>
        <a:xfrm>
          <a:off x="6505575" y="85582125"/>
          <a:ext cx="2847975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</xdr:colOff>
      <xdr:row>356</xdr:row>
      <xdr:rowOff>171450</xdr:rowOff>
    </xdr:from>
    <xdr:to>
      <xdr:col>7</xdr:col>
      <xdr:colOff>228600</xdr:colOff>
      <xdr:row>356</xdr:row>
      <xdr:rowOff>171450</xdr:rowOff>
    </xdr:to>
    <xdr:sp>
      <xdr:nvSpPr>
        <xdr:cNvPr id="37" name="ลูกศรเชื่อมต่อแบบตรง 37"/>
        <xdr:cNvSpPr>
          <a:spLocks/>
        </xdr:cNvSpPr>
      </xdr:nvSpPr>
      <xdr:spPr>
        <a:xfrm>
          <a:off x="6486525" y="98031300"/>
          <a:ext cx="6858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28575</xdr:colOff>
      <xdr:row>80</xdr:row>
      <xdr:rowOff>161925</xdr:rowOff>
    </xdr:from>
    <xdr:to>
      <xdr:col>11</xdr:col>
      <xdr:colOff>238125</xdr:colOff>
      <xdr:row>80</xdr:row>
      <xdr:rowOff>161925</xdr:rowOff>
    </xdr:to>
    <xdr:sp>
      <xdr:nvSpPr>
        <xdr:cNvPr id="38" name="ลูกศรเชื่อมต่อแบบตรง 38"/>
        <xdr:cNvSpPr>
          <a:spLocks/>
        </xdr:cNvSpPr>
      </xdr:nvSpPr>
      <xdr:spPr>
        <a:xfrm>
          <a:off x="7715250" y="21783675"/>
          <a:ext cx="4572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</xdr:colOff>
      <xdr:row>130</xdr:row>
      <xdr:rowOff>133350</xdr:rowOff>
    </xdr:from>
    <xdr:to>
      <xdr:col>15</xdr:col>
      <xdr:colOff>219075</xdr:colOff>
      <xdr:row>130</xdr:row>
      <xdr:rowOff>133350</xdr:rowOff>
    </xdr:to>
    <xdr:sp>
      <xdr:nvSpPr>
        <xdr:cNvPr id="39" name="ลูกศรเชื่อมต่อแบบตรง 39"/>
        <xdr:cNvSpPr>
          <a:spLocks/>
        </xdr:cNvSpPr>
      </xdr:nvSpPr>
      <xdr:spPr>
        <a:xfrm>
          <a:off x="8696325" y="35566350"/>
          <a:ext cx="4476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47625</xdr:colOff>
      <xdr:row>360</xdr:row>
      <xdr:rowOff>180975</xdr:rowOff>
    </xdr:from>
    <xdr:to>
      <xdr:col>8</xdr:col>
      <xdr:colOff>219075</xdr:colOff>
      <xdr:row>360</xdr:row>
      <xdr:rowOff>180975</xdr:rowOff>
    </xdr:to>
    <xdr:sp>
      <xdr:nvSpPr>
        <xdr:cNvPr id="40" name="ลูกศรเชื่อมต่อแบบตรง 40"/>
        <xdr:cNvSpPr>
          <a:spLocks/>
        </xdr:cNvSpPr>
      </xdr:nvSpPr>
      <xdr:spPr>
        <a:xfrm>
          <a:off x="6991350" y="99145725"/>
          <a:ext cx="4191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28575</xdr:colOff>
      <xdr:row>22</xdr:row>
      <xdr:rowOff>152400</xdr:rowOff>
    </xdr:from>
    <xdr:to>
      <xdr:col>14</xdr:col>
      <xdr:colOff>0</xdr:colOff>
      <xdr:row>22</xdr:row>
      <xdr:rowOff>152400</xdr:rowOff>
    </xdr:to>
    <xdr:sp>
      <xdr:nvSpPr>
        <xdr:cNvPr id="41" name="ลูกศรเชื่อมต่อแบบตรง 41"/>
        <xdr:cNvSpPr>
          <a:spLocks/>
        </xdr:cNvSpPr>
      </xdr:nvSpPr>
      <xdr:spPr>
        <a:xfrm>
          <a:off x="7962900" y="5753100"/>
          <a:ext cx="7143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152400</xdr:rowOff>
    </xdr:from>
    <xdr:to>
      <xdr:col>11</xdr:col>
      <xdr:colOff>219075</xdr:colOff>
      <xdr:row>15</xdr:row>
      <xdr:rowOff>152400</xdr:rowOff>
    </xdr:to>
    <xdr:sp>
      <xdr:nvSpPr>
        <xdr:cNvPr id="42" name="ลูกศรเชื่อมต่อแบบตรง 42"/>
        <xdr:cNvSpPr>
          <a:spLocks/>
        </xdr:cNvSpPr>
      </xdr:nvSpPr>
      <xdr:spPr>
        <a:xfrm>
          <a:off x="7448550" y="3924300"/>
          <a:ext cx="7048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47625</xdr:colOff>
      <xdr:row>36</xdr:row>
      <xdr:rowOff>133350</xdr:rowOff>
    </xdr:from>
    <xdr:to>
      <xdr:col>17</xdr:col>
      <xdr:colOff>9525</xdr:colOff>
      <xdr:row>36</xdr:row>
      <xdr:rowOff>133350</xdr:rowOff>
    </xdr:to>
    <xdr:sp>
      <xdr:nvSpPr>
        <xdr:cNvPr id="43" name="ลูกศรเชื่อมต่อแบบตรง 43"/>
        <xdr:cNvSpPr>
          <a:spLocks/>
        </xdr:cNvSpPr>
      </xdr:nvSpPr>
      <xdr:spPr>
        <a:xfrm>
          <a:off x="8724900" y="9601200"/>
          <a:ext cx="7048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28575</xdr:colOff>
      <xdr:row>127</xdr:row>
      <xdr:rowOff>133350</xdr:rowOff>
    </xdr:from>
    <xdr:to>
      <xdr:col>15</xdr:col>
      <xdr:colOff>19050</xdr:colOff>
      <xdr:row>127</xdr:row>
      <xdr:rowOff>133350</xdr:rowOff>
    </xdr:to>
    <xdr:sp>
      <xdr:nvSpPr>
        <xdr:cNvPr id="44" name="ลูกศรเชื่อมต่อแบบตรง 44"/>
        <xdr:cNvSpPr>
          <a:spLocks/>
        </xdr:cNvSpPr>
      </xdr:nvSpPr>
      <xdr:spPr>
        <a:xfrm>
          <a:off x="8458200" y="34737675"/>
          <a:ext cx="4857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156</xdr:row>
      <xdr:rowOff>142875</xdr:rowOff>
    </xdr:from>
    <xdr:to>
      <xdr:col>16</xdr:col>
      <xdr:colOff>9525</xdr:colOff>
      <xdr:row>156</xdr:row>
      <xdr:rowOff>142875</xdr:rowOff>
    </xdr:to>
    <xdr:sp>
      <xdr:nvSpPr>
        <xdr:cNvPr id="45" name="ลูกศรเชื่อมต่อแบบตรง 45"/>
        <xdr:cNvSpPr>
          <a:spLocks/>
        </xdr:cNvSpPr>
      </xdr:nvSpPr>
      <xdr:spPr>
        <a:xfrm>
          <a:off x="7219950" y="42757725"/>
          <a:ext cx="19621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19050</xdr:colOff>
      <xdr:row>239</xdr:row>
      <xdr:rowOff>142875</xdr:rowOff>
    </xdr:from>
    <xdr:to>
      <xdr:col>10</xdr:col>
      <xdr:colOff>0</xdr:colOff>
      <xdr:row>239</xdr:row>
      <xdr:rowOff>142875</xdr:rowOff>
    </xdr:to>
    <xdr:sp>
      <xdr:nvSpPr>
        <xdr:cNvPr id="46" name="ลูกศรเชื่อมต่อแบบตรง 46"/>
        <xdr:cNvSpPr>
          <a:spLocks/>
        </xdr:cNvSpPr>
      </xdr:nvSpPr>
      <xdr:spPr>
        <a:xfrm>
          <a:off x="6962775" y="65684400"/>
          <a:ext cx="7239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28575</xdr:colOff>
      <xdr:row>225</xdr:row>
      <xdr:rowOff>104775</xdr:rowOff>
    </xdr:from>
    <xdr:to>
      <xdr:col>11</xdr:col>
      <xdr:colOff>38100</xdr:colOff>
      <xdr:row>225</xdr:row>
      <xdr:rowOff>104775</xdr:rowOff>
    </xdr:to>
    <xdr:sp>
      <xdr:nvSpPr>
        <xdr:cNvPr id="47" name="ลูกศรเชื่อมต่อแบบตรง 47"/>
        <xdr:cNvSpPr>
          <a:spLocks/>
        </xdr:cNvSpPr>
      </xdr:nvSpPr>
      <xdr:spPr>
        <a:xfrm>
          <a:off x="7715250" y="61779150"/>
          <a:ext cx="2571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28575</xdr:colOff>
      <xdr:row>291</xdr:row>
      <xdr:rowOff>114300</xdr:rowOff>
    </xdr:from>
    <xdr:to>
      <xdr:col>15</xdr:col>
      <xdr:colOff>28575</xdr:colOff>
      <xdr:row>291</xdr:row>
      <xdr:rowOff>114300</xdr:rowOff>
    </xdr:to>
    <xdr:sp>
      <xdr:nvSpPr>
        <xdr:cNvPr id="48" name="ลูกศรเชื่อมต่อแบบตรง 48"/>
        <xdr:cNvSpPr>
          <a:spLocks/>
        </xdr:cNvSpPr>
      </xdr:nvSpPr>
      <xdr:spPr>
        <a:xfrm>
          <a:off x="8458200" y="80019525"/>
          <a:ext cx="4953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150</xdr:row>
      <xdr:rowOff>152400</xdr:rowOff>
    </xdr:from>
    <xdr:to>
      <xdr:col>12</xdr:col>
      <xdr:colOff>228600</xdr:colOff>
      <xdr:row>150</xdr:row>
      <xdr:rowOff>152400</xdr:rowOff>
    </xdr:to>
    <xdr:sp>
      <xdr:nvSpPr>
        <xdr:cNvPr id="49" name="ลูกศรเชื่อมต่อแบบตรง 49"/>
        <xdr:cNvSpPr>
          <a:spLocks/>
        </xdr:cNvSpPr>
      </xdr:nvSpPr>
      <xdr:spPr>
        <a:xfrm>
          <a:off x="7219950" y="41109900"/>
          <a:ext cx="11906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47625</xdr:colOff>
      <xdr:row>29</xdr:row>
      <xdr:rowOff>142875</xdr:rowOff>
    </xdr:from>
    <xdr:to>
      <xdr:col>14</xdr:col>
      <xdr:colOff>228600</xdr:colOff>
      <xdr:row>29</xdr:row>
      <xdr:rowOff>152400</xdr:rowOff>
    </xdr:to>
    <xdr:sp>
      <xdr:nvSpPr>
        <xdr:cNvPr id="50" name="ลูกศรเชื่อมต่อแบบตรง 50"/>
        <xdr:cNvSpPr>
          <a:spLocks/>
        </xdr:cNvSpPr>
      </xdr:nvSpPr>
      <xdr:spPr>
        <a:xfrm>
          <a:off x="8229600" y="7677150"/>
          <a:ext cx="676275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32</xdr:row>
      <xdr:rowOff>123825</xdr:rowOff>
    </xdr:from>
    <xdr:to>
      <xdr:col>15</xdr:col>
      <xdr:colOff>0</xdr:colOff>
      <xdr:row>32</xdr:row>
      <xdr:rowOff>123825</xdr:rowOff>
    </xdr:to>
    <xdr:sp>
      <xdr:nvSpPr>
        <xdr:cNvPr id="51" name="ลูกศรเชื่อมต่อแบบตรง 51"/>
        <xdr:cNvSpPr>
          <a:spLocks/>
        </xdr:cNvSpPr>
      </xdr:nvSpPr>
      <xdr:spPr>
        <a:xfrm>
          <a:off x="8201025" y="8486775"/>
          <a:ext cx="7239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47625</xdr:colOff>
      <xdr:row>40</xdr:row>
      <xdr:rowOff>133350</xdr:rowOff>
    </xdr:from>
    <xdr:to>
      <xdr:col>14</xdr:col>
      <xdr:colOff>209550</xdr:colOff>
      <xdr:row>40</xdr:row>
      <xdr:rowOff>133350</xdr:rowOff>
    </xdr:to>
    <xdr:sp>
      <xdr:nvSpPr>
        <xdr:cNvPr id="52" name="ลูกศรเชื่อมต่อแบบตรง 52"/>
        <xdr:cNvSpPr>
          <a:spLocks/>
        </xdr:cNvSpPr>
      </xdr:nvSpPr>
      <xdr:spPr>
        <a:xfrm>
          <a:off x="8229600" y="10706100"/>
          <a:ext cx="6572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</xdr:colOff>
      <xdr:row>294</xdr:row>
      <xdr:rowOff>114300</xdr:rowOff>
    </xdr:from>
    <xdr:to>
      <xdr:col>16</xdr:col>
      <xdr:colOff>19050</xdr:colOff>
      <xdr:row>294</xdr:row>
      <xdr:rowOff>114300</xdr:rowOff>
    </xdr:to>
    <xdr:sp>
      <xdr:nvSpPr>
        <xdr:cNvPr id="53" name="ลูกศรเชื่อมต่อแบบตรง 53"/>
        <xdr:cNvSpPr>
          <a:spLocks/>
        </xdr:cNvSpPr>
      </xdr:nvSpPr>
      <xdr:spPr>
        <a:xfrm>
          <a:off x="8696325" y="80848200"/>
          <a:ext cx="4953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</xdr:colOff>
      <xdr:row>265</xdr:row>
      <xdr:rowOff>171450</xdr:rowOff>
    </xdr:from>
    <xdr:to>
      <xdr:col>16</xdr:col>
      <xdr:colOff>200025</xdr:colOff>
      <xdr:row>265</xdr:row>
      <xdr:rowOff>171450</xdr:rowOff>
    </xdr:to>
    <xdr:sp>
      <xdr:nvSpPr>
        <xdr:cNvPr id="54" name="ลูกศรเชื่อมต่อแบบตรง 54"/>
        <xdr:cNvSpPr>
          <a:spLocks/>
        </xdr:cNvSpPr>
      </xdr:nvSpPr>
      <xdr:spPr>
        <a:xfrm>
          <a:off x="6486525" y="72894825"/>
          <a:ext cx="28860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</xdr:colOff>
      <xdr:row>268</xdr:row>
      <xdr:rowOff>171450</xdr:rowOff>
    </xdr:from>
    <xdr:to>
      <xdr:col>16</xdr:col>
      <xdr:colOff>200025</xdr:colOff>
      <xdr:row>268</xdr:row>
      <xdr:rowOff>171450</xdr:rowOff>
    </xdr:to>
    <xdr:sp>
      <xdr:nvSpPr>
        <xdr:cNvPr id="55" name="ลูกศรเชื่อมต่อแบบตรง 55"/>
        <xdr:cNvSpPr>
          <a:spLocks/>
        </xdr:cNvSpPr>
      </xdr:nvSpPr>
      <xdr:spPr>
        <a:xfrm>
          <a:off x="6486525" y="73723500"/>
          <a:ext cx="28860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28575</xdr:rowOff>
    </xdr:from>
    <xdr:to>
      <xdr:col>14</xdr:col>
      <xdr:colOff>19050</xdr:colOff>
      <xdr:row>19</xdr:row>
      <xdr:rowOff>28575</xdr:rowOff>
    </xdr:to>
    <xdr:sp>
      <xdr:nvSpPr>
        <xdr:cNvPr id="56" name="ลูกศรเชื่อมต่อแบบตรง 56"/>
        <xdr:cNvSpPr>
          <a:spLocks/>
        </xdr:cNvSpPr>
      </xdr:nvSpPr>
      <xdr:spPr>
        <a:xfrm>
          <a:off x="7943850" y="4800600"/>
          <a:ext cx="7524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</xdr:colOff>
      <xdr:row>55</xdr:row>
      <xdr:rowOff>142875</xdr:rowOff>
    </xdr:from>
    <xdr:to>
      <xdr:col>16</xdr:col>
      <xdr:colOff>0</xdr:colOff>
      <xdr:row>55</xdr:row>
      <xdr:rowOff>142875</xdr:rowOff>
    </xdr:to>
    <xdr:sp>
      <xdr:nvSpPr>
        <xdr:cNvPr id="57" name="ลูกศรเชื่อมต่อแบบตรง 57"/>
        <xdr:cNvSpPr>
          <a:spLocks/>
        </xdr:cNvSpPr>
      </xdr:nvSpPr>
      <xdr:spPr>
        <a:xfrm>
          <a:off x="7477125" y="14859000"/>
          <a:ext cx="16954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58</xdr:row>
      <xdr:rowOff>142875</xdr:rowOff>
    </xdr:from>
    <xdr:to>
      <xdr:col>16</xdr:col>
      <xdr:colOff>228600</xdr:colOff>
      <xdr:row>58</xdr:row>
      <xdr:rowOff>152400</xdr:rowOff>
    </xdr:to>
    <xdr:sp>
      <xdr:nvSpPr>
        <xdr:cNvPr id="58" name="ลูกศรเชื่อมต่อแบบตรง 58"/>
        <xdr:cNvSpPr>
          <a:spLocks/>
        </xdr:cNvSpPr>
      </xdr:nvSpPr>
      <xdr:spPr>
        <a:xfrm flipV="1">
          <a:off x="6477000" y="15687675"/>
          <a:ext cx="2924175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47625</xdr:colOff>
      <xdr:row>52</xdr:row>
      <xdr:rowOff>161925</xdr:rowOff>
    </xdr:from>
    <xdr:to>
      <xdr:col>9</xdr:col>
      <xdr:colOff>209550</xdr:colOff>
      <xdr:row>52</xdr:row>
      <xdr:rowOff>161925</xdr:rowOff>
    </xdr:to>
    <xdr:sp>
      <xdr:nvSpPr>
        <xdr:cNvPr id="59" name="ลูกศรเชื่อมต่อแบบตรง 59"/>
        <xdr:cNvSpPr>
          <a:spLocks/>
        </xdr:cNvSpPr>
      </xdr:nvSpPr>
      <xdr:spPr>
        <a:xfrm>
          <a:off x="6991350" y="14049375"/>
          <a:ext cx="6572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19050</xdr:colOff>
      <xdr:row>362</xdr:row>
      <xdr:rowOff>152400</xdr:rowOff>
    </xdr:from>
    <xdr:to>
      <xdr:col>9</xdr:col>
      <xdr:colOff>0</xdr:colOff>
      <xdr:row>362</xdr:row>
      <xdr:rowOff>152400</xdr:rowOff>
    </xdr:to>
    <xdr:sp>
      <xdr:nvSpPr>
        <xdr:cNvPr id="60" name="ลูกศรเชื่อมต่อแบบตรง 60"/>
        <xdr:cNvSpPr>
          <a:spLocks/>
        </xdr:cNvSpPr>
      </xdr:nvSpPr>
      <xdr:spPr>
        <a:xfrm>
          <a:off x="6962775" y="99669600"/>
          <a:ext cx="4762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19050</xdr:colOff>
      <xdr:row>378</xdr:row>
      <xdr:rowOff>142875</xdr:rowOff>
    </xdr:from>
    <xdr:to>
      <xdr:col>9</xdr:col>
      <xdr:colOff>0</xdr:colOff>
      <xdr:row>378</xdr:row>
      <xdr:rowOff>142875</xdr:rowOff>
    </xdr:to>
    <xdr:sp>
      <xdr:nvSpPr>
        <xdr:cNvPr id="61" name="ลูกศรเชื่อมต่อแบบตรง 61"/>
        <xdr:cNvSpPr>
          <a:spLocks/>
        </xdr:cNvSpPr>
      </xdr:nvSpPr>
      <xdr:spPr>
        <a:xfrm>
          <a:off x="6962775" y="104079675"/>
          <a:ext cx="4762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66675</xdr:colOff>
      <xdr:row>388</xdr:row>
      <xdr:rowOff>142875</xdr:rowOff>
    </xdr:from>
    <xdr:to>
      <xdr:col>14</xdr:col>
      <xdr:colOff>19050</xdr:colOff>
      <xdr:row>388</xdr:row>
      <xdr:rowOff>142875</xdr:rowOff>
    </xdr:to>
    <xdr:sp>
      <xdr:nvSpPr>
        <xdr:cNvPr id="62" name="ลูกศรเชื่อมต่อแบบตรง 62"/>
        <xdr:cNvSpPr>
          <a:spLocks/>
        </xdr:cNvSpPr>
      </xdr:nvSpPr>
      <xdr:spPr>
        <a:xfrm>
          <a:off x="8001000" y="106841925"/>
          <a:ext cx="6953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28575</xdr:colOff>
      <xdr:row>288</xdr:row>
      <xdr:rowOff>171450</xdr:rowOff>
    </xdr:from>
    <xdr:to>
      <xdr:col>16</xdr:col>
      <xdr:colOff>28575</xdr:colOff>
      <xdr:row>288</xdr:row>
      <xdr:rowOff>171450</xdr:rowOff>
    </xdr:to>
    <xdr:sp>
      <xdr:nvSpPr>
        <xdr:cNvPr id="63" name="ลูกศรเชื่อมต่อแบบตรง 63"/>
        <xdr:cNvSpPr>
          <a:spLocks/>
        </xdr:cNvSpPr>
      </xdr:nvSpPr>
      <xdr:spPr>
        <a:xfrm>
          <a:off x="8705850" y="79248000"/>
          <a:ext cx="4953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70</xdr:row>
      <xdr:rowOff>104775</xdr:rowOff>
    </xdr:from>
    <xdr:to>
      <xdr:col>19</xdr:col>
      <xdr:colOff>104775</xdr:colOff>
      <xdr:row>70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6219825" y="17706975"/>
          <a:ext cx="2390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104775</xdr:colOff>
      <xdr:row>74</xdr:row>
      <xdr:rowOff>95250</xdr:rowOff>
    </xdr:from>
    <xdr:to>
      <xdr:col>19</xdr:col>
      <xdr:colOff>133350</xdr:colOff>
      <xdr:row>74</xdr:row>
      <xdr:rowOff>95250</xdr:rowOff>
    </xdr:to>
    <xdr:sp>
      <xdr:nvSpPr>
        <xdr:cNvPr id="2" name="AutoShape 8"/>
        <xdr:cNvSpPr>
          <a:spLocks/>
        </xdr:cNvSpPr>
      </xdr:nvSpPr>
      <xdr:spPr>
        <a:xfrm>
          <a:off x="6210300" y="18611850"/>
          <a:ext cx="2428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95250</xdr:colOff>
      <xdr:row>77</xdr:row>
      <xdr:rowOff>133350</xdr:rowOff>
    </xdr:from>
    <xdr:to>
      <xdr:col>19</xdr:col>
      <xdr:colOff>133350</xdr:colOff>
      <xdr:row>77</xdr:row>
      <xdr:rowOff>133350</xdr:rowOff>
    </xdr:to>
    <xdr:sp>
      <xdr:nvSpPr>
        <xdr:cNvPr id="3" name="AutoShape 9"/>
        <xdr:cNvSpPr>
          <a:spLocks/>
        </xdr:cNvSpPr>
      </xdr:nvSpPr>
      <xdr:spPr>
        <a:xfrm>
          <a:off x="7496175" y="19335750"/>
          <a:ext cx="1143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95250</xdr:colOff>
      <xdr:row>81</xdr:row>
      <xdr:rowOff>123825</xdr:rowOff>
    </xdr:from>
    <xdr:to>
      <xdr:col>19</xdr:col>
      <xdr:colOff>123825</xdr:colOff>
      <xdr:row>81</xdr:row>
      <xdr:rowOff>123825</xdr:rowOff>
    </xdr:to>
    <xdr:sp>
      <xdr:nvSpPr>
        <xdr:cNvPr id="4" name="AutoShape 10"/>
        <xdr:cNvSpPr>
          <a:spLocks/>
        </xdr:cNvSpPr>
      </xdr:nvSpPr>
      <xdr:spPr>
        <a:xfrm>
          <a:off x="6200775" y="20240625"/>
          <a:ext cx="2428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95250</xdr:colOff>
      <xdr:row>88</xdr:row>
      <xdr:rowOff>133350</xdr:rowOff>
    </xdr:from>
    <xdr:to>
      <xdr:col>19</xdr:col>
      <xdr:colOff>133350</xdr:colOff>
      <xdr:row>88</xdr:row>
      <xdr:rowOff>133350</xdr:rowOff>
    </xdr:to>
    <xdr:sp>
      <xdr:nvSpPr>
        <xdr:cNvPr id="5" name="AutoShape 12"/>
        <xdr:cNvSpPr>
          <a:spLocks/>
        </xdr:cNvSpPr>
      </xdr:nvSpPr>
      <xdr:spPr>
        <a:xfrm>
          <a:off x="6200775" y="21850350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85725</xdr:colOff>
      <xdr:row>187</xdr:row>
      <xdr:rowOff>114300</xdr:rowOff>
    </xdr:from>
    <xdr:to>
      <xdr:col>19</xdr:col>
      <xdr:colOff>142875</xdr:colOff>
      <xdr:row>187</xdr:row>
      <xdr:rowOff>114300</xdr:rowOff>
    </xdr:to>
    <xdr:sp>
      <xdr:nvSpPr>
        <xdr:cNvPr id="6" name="AutoShape 13"/>
        <xdr:cNvSpPr>
          <a:spLocks/>
        </xdr:cNvSpPr>
      </xdr:nvSpPr>
      <xdr:spPr>
        <a:xfrm>
          <a:off x="6191250" y="46043850"/>
          <a:ext cx="2457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123825</xdr:rowOff>
    </xdr:from>
    <xdr:to>
      <xdr:col>19</xdr:col>
      <xdr:colOff>123825</xdr:colOff>
      <xdr:row>17</xdr:row>
      <xdr:rowOff>123825</xdr:rowOff>
    </xdr:to>
    <xdr:sp>
      <xdr:nvSpPr>
        <xdr:cNvPr id="7" name="AutoShape 17"/>
        <xdr:cNvSpPr>
          <a:spLocks/>
        </xdr:cNvSpPr>
      </xdr:nvSpPr>
      <xdr:spPr>
        <a:xfrm>
          <a:off x="6200775" y="4743450"/>
          <a:ext cx="2428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104775</xdr:colOff>
      <xdr:row>156</xdr:row>
      <xdr:rowOff>114300</xdr:rowOff>
    </xdr:from>
    <xdr:to>
      <xdr:col>19</xdr:col>
      <xdr:colOff>104775</xdr:colOff>
      <xdr:row>156</xdr:row>
      <xdr:rowOff>114300</xdr:rowOff>
    </xdr:to>
    <xdr:sp>
      <xdr:nvSpPr>
        <xdr:cNvPr id="8" name="AutoShape 20"/>
        <xdr:cNvSpPr>
          <a:spLocks/>
        </xdr:cNvSpPr>
      </xdr:nvSpPr>
      <xdr:spPr>
        <a:xfrm>
          <a:off x="6867525" y="38538150"/>
          <a:ext cx="1743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95250</xdr:colOff>
      <xdr:row>91</xdr:row>
      <xdr:rowOff>133350</xdr:rowOff>
    </xdr:from>
    <xdr:to>
      <xdr:col>19</xdr:col>
      <xdr:colOff>152400</xdr:colOff>
      <xdr:row>91</xdr:row>
      <xdr:rowOff>133350</xdr:rowOff>
    </xdr:to>
    <xdr:sp>
      <xdr:nvSpPr>
        <xdr:cNvPr id="9" name="AutoShape 24"/>
        <xdr:cNvSpPr>
          <a:spLocks/>
        </xdr:cNvSpPr>
      </xdr:nvSpPr>
      <xdr:spPr>
        <a:xfrm>
          <a:off x="6200775" y="22583775"/>
          <a:ext cx="2457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95250</xdr:colOff>
      <xdr:row>95</xdr:row>
      <xdr:rowOff>133350</xdr:rowOff>
    </xdr:from>
    <xdr:to>
      <xdr:col>19</xdr:col>
      <xdr:colOff>152400</xdr:colOff>
      <xdr:row>95</xdr:row>
      <xdr:rowOff>133350</xdr:rowOff>
    </xdr:to>
    <xdr:sp>
      <xdr:nvSpPr>
        <xdr:cNvPr id="10" name="AutoShape 25"/>
        <xdr:cNvSpPr>
          <a:spLocks/>
        </xdr:cNvSpPr>
      </xdr:nvSpPr>
      <xdr:spPr>
        <a:xfrm>
          <a:off x="6200775" y="23498175"/>
          <a:ext cx="2457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95250</xdr:colOff>
      <xdr:row>99</xdr:row>
      <xdr:rowOff>133350</xdr:rowOff>
    </xdr:from>
    <xdr:to>
      <xdr:col>19</xdr:col>
      <xdr:colOff>152400</xdr:colOff>
      <xdr:row>99</xdr:row>
      <xdr:rowOff>133350</xdr:rowOff>
    </xdr:to>
    <xdr:sp>
      <xdr:nvSpPr>
        <xdr:cNvPr id="11" name="AutoShape 27"/>
        <xdr:cNvSpPr>
          <a:spLocks/>
        </xdr:cNvSpPr>
      </xdr:nvSpPr>
      <xdr:spPr>
        <a:xfrm>
          <a:off x="6200775" y="24412575"/>
          <a:ext cx="2457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95250</xdr:colOff>
      <xdr:row>103</xdr:row>
      <xdr:rowOff>133350</xdr:rowOff>
    </xdr:from>
    <xdr:to>
      <xdr:col>19</xdr:col>
      <xdr:colOff>152400</xdr:colOff>
      <xdr:row>103</xdr:row>
      <xdr:rowOff>133350</xdr:rowOff>
    </xdr:to>
    <xdr:sp>
      <xdr:nvSpPr>
        <xdr:cNvPr id="12" name="AutoShape 28"/>
        <xdr:cNvSpPr>
          <a:spLocks/>
        </xdr:cNvSpPr>
      </xdr:nvSpPr>
      <xdr:spPr>
        <a:xfrm>
          <a:off x="6200775" y="25326975"/>
          <a:ext cx="2457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104775</xdr:colOff>
      <xdr:row>107</xdr:row>
      <xdr:rowOff>123825</xdr:rowOff>
    </xdr:from>
    <xdr:to>
      <xdr:col>13</xdr:col>
      <xdr:colOff>142875</xdr:colOff>
      <xdr:row>107</xdr:row>
      <xdr:rowOff>123825</xdr:rowOff>
    </xdr:to>
    <xdr:sp>
      <xdr:nvSpPr>
        <xdr:cNvPr id="13" name="AutoShape 29"/>
        <xdr:cNvSpPr>
          <a:spLocks/>
        </xdr:cNvSpPr>
      </xdr:nvSpPr>
      <xdr:spPr>
        <a:xfrm>
          <a:off x="7077075" y="2623185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114300</xdr:colOff>
      <xdr:row>110</xdr:row>
      <xdr:rowOff>123825</xdr:rowOff>
    </xdr:from>
    <xdr:to>
      <xdr:col>19</xdr:col>
      <xdr:colOff>133350</xdr:colOff>
      <xdr:row>110</xdr:row>
      <xdr:rowOff>123825</xdr:rowOff>
    </xdr:to>
    <xdr:sp>
      <xdr:nvSpPr>
        <xdr:cNvPr id="14" name="AutoShape 30"/>
        <xdr:cNvSpPr>
          <a:spLocks/>
        </xdr:cNvSpPr>
      </xdr:nvSpPr>
      <xdr:spPr>
        <a:xfrm>
          <a:off x="7515225" y="26917650"/>
          <a:ext cx="1123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104775</xdr:colOff>
      <xdr:row>159</xdr:row>
      <xdr:rowOff>114300</xdr:rowOff>
    </xdr:from>
    <xdr:to>
      <xdr:col>19</xdr:col>
      <xdr:colOff>133350</xdr:colOff>
      <xdr:row>159</xdr:row>
      <xdr:rowOff>114300</xdr:rowOff>
    </xdr:to>
    <xdr:sp>
      <xdr:nvSpPr>
        <xdr:cNvPr id="15" name="AutoShape 33"/>
        <xdr:cNvSpPr>
          <a:spLocks/>
        </xdr:cNvSpPr>
      </xdr:nvSpPr>
      <xdr:spPr>
        <a:xfrm>
          <a:off x="6210300" y="39223950"/>
          <a:ext cx="2428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17</xdr:row>
      <xdr:rowOff>133350</xdr:rowOff>
    </xdr:from>
    <xdr:to>
      <xdr:col>17</xdr:col>
      <xdr:colOff>142875</xdr:colOff>
      <xdr:row>17</xdr:row>
      <xdr:rowOff>133350</xdr:rowOff>
    </xdr:to>
    <xdr:sp>
      <xdr:nvSpPr>
        <xdr:cNvPr id="1" name="Line 1"/>
        <xdr:cNvSpPr>
          <a:spLocks/>
        </xdr:cNvSpPr>
      </xdr:nvSpPr>
      <xdr:spPr>
        <a:xfrm>
          <a:off x="7496175" y="47529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114300</xdr:colOff>
      <xdr:row>19</xdr:row>
      <xdr:rowOff>123825</xdr:rowOff>
    </xdr:from>
    <xdr:to>
      <xdr:col>22</xdr:col>
      <xdr:colOff>228600</xdr:colOff>
      <xdr:row>19</xdr:row>
      <xdr:rowOff>123825</xdr:rowOff>
    </xdr:to>
    <xdr:sp>
      <xdr:nvSpPr>
        <xdr:cNvPr id="2" name="Line 2"/>
        <xdr:cNvSpPr>
          <a:spLocks/>
        </xdr:cNvSpPr>
      </xdr:nvSpPr>
      <xdr:spPr>
        <a:xfrm>
          <a:off x="7515225" y="52482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95250</xdr:colOff>
      <xdr:row>22</xdr:row>
      <xdr:rowOff>104775</xdr:rowOff>
    </xdr:from>
    <xdr:to>
      <xdr:col>19</xdr:col>
      <xdr:colOff>133350</xdr:colOff>
      <xdr:row>22</xdr:row>
      <xdr:rowOff>104775</xdr:rowOff>
    </xdr:to>
    <xdr:sp>
      <xdr:nvSpPr>
        <xdr:cNvPr id="3" name="Line 3"/>
        <xdr:cNvSpPr>
          <a:spLocks/>
        </xdr:cNvSpPr>
      </xdr:nvSpPr>
      <xdr:spPr>
        <a:xfrm>
          <a:off x="7496175" y="60102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37</xdr:row>
      <xdr:rowOff>114300</xdr:rowOff>
    </xdr:from>
    <xdr:to>
      <xdr:col>19</xdr:col>
      <xdr:colOff>104775</xdr:colOff>
      <xdr:row>37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7943850" y="98583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85725</xdr:colOff>
      <xdr:row>39</xdr:row>
      <xdr:rowOff>114300</xdr:rowOff>
    </xdr:from>
    <xdr:to>
      <xdr:col>19</xdr:col>
      <xdr:colOff>133350</xdr:colOff>
      <xdr:row>39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8162925" y="103155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85725</xdr:colOff>
      <xdr:row>42</xdr:row>
      <xdr:rowOff>123825</xdr:rowOff>
    </xdr:from>
    <xdr:to>
      <xdr:col>19</xdr:col>
      <xdr:colOff>161925</xdr:colOff>
      <xdr:row>42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8162925" y="11010900"/>
          <a:ext cx="504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95250</xdr:colOff>
      <xdr:row>17</xdr:row>
      <xdr:rowOff>133350</xdr:rowOff>
    </xdr:from>
    <xdr:to>
      <xdr:col>19</xdr:col>
      <xdr:colOff>123825</xdr:colOff>
      <xdr:row>17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8172450" y="475297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104775</xdr:colOff>
      <xdr:row>60</xdr:row>
      <xdr:rowOff>114300</xdr:rowOff>
    </xdr:from>
    <xdr:to>
      <xdr:col>19</xdr:col>
      <xdr:colOff>104775</xdr:colOff>
      <xdr:row>60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8181975" y="15544800"/>
          <a:ext cx="4286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95250</xdr:colOff>
      <xdr:row>20</xdr:row>
      <xdr:rowOff>133350</xdr:rowOff>
    </xdr:from>
    <xdr:to>
      <xdr:col>19</xdr:col>
      <xdr:colOff>123825</xdr:colOff>
      <xdr:row>20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8172450" y="54864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85725</xdr:colOff>
      <xdr:row>44</xdr:row>
      <xdr:rowOff>123825</xdr:rowOff>
    </xdr:from>
    <xdr:to>
      <xdr:col>19</xdr:col>
      <xdr:colOff>161925</xdr:colOff>
      <xdr:row>44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8162925" y="11468100"/>
          <a:ext cx="504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221</xdr:row>
      <xdr:rowOff>114300</xdr:rowOff>
    </xdr:from>
    <xdr:to>
      <xdr:col>17</xdr:col>
      <xdr:colOff>114300</xdr:colOff>
      <xdr:row>221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6457950" y="54759225"/>
          <a:ext cx="1524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104775</xdr:colOff>
      <xdr:row>224</xdr:row>
      <xdr:rowOff>104775</xdr:rowOff>
    </xdr:from>
    <xdr:to>
      <xdr:col>17</xdr:col>
      <xdr:colOff>85725</xdr:colOff>
      <xdr:row>224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6657975" y="554355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228</xdr:row>
      <xdr:rowOff>142875</xdr:rowOff>
    </xdr:from>
    <xdr:to>
      <xdr:col>19</xdr:col>
      <xdr:colOff>133350</xdr:colOff>
      <xdr:row>228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6229350" y="56483250"/>
          <a:ext cx="2200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123825</xdr:rowOff>
    </xdr:from>
    <xdr:to>
      <xdr:col>19</xdr:col>
      <xdr:colOff>123825</xdr:colOff>
      <xdr:row>20</xdr:row>
      <xdr:rowOff>123825</xdr:rowOff>
    </xdr:to>
    <xdr:sp>
      <xdr:nvSpPr>
        <xdr:cNvPr id="4" name="AutoShape 7"/>
        <xdr:cNvSpPr>
          <a:spLocks/>
        </xdr:cNvSpPr>
      </xdr:nvSpPr>
      <xdr:spPr>
        <a:xfrm>
          <a:off x="5991225" y="5486400"/>
          <a:ext cx="2428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104775</xdr:colOff>
      <xdr:row>23</xdr:row>
      <xdr:rowOff>114300</xdr:rowOff>
    </xdr:from>
    <xdr:to>
      <xdr:col>15</xdr:col>
      <xdr:colOff>114300</xdr:colOff>
      <xdr:row>23</xdr:row>
      <xdr:rowOff>114300</xdr:rowOff>
    </xdr:to>
    <xdr:sp>
      <xdr:nvSpPr>
        <xdr:cNvPr id="5" name="AutoShape 18"/>
        <xdr:cNvSpPr>
          <a:spLocks/>
        </xdr:cNvSpPr>
      </xdr:nvSpPr>
      <xdr:spPr>
        <a:xfrm>
          <a:off x="6657975" y="6210300"/>
          <a:ext cx="876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95250</xdr:colOff>
      <xdr:row>25</xdr:row>
      <xdr:rowOff>114300</xdr:rowOff>
    </xdr:from>
    <xdr:to>
      <xdr:col>15</xdr:col>
      <xdr:colOff>104775</xdr:colOff>
      <xdr:row>25</xdr:row>
      <xdr:rowOff>114300</xdr:rowOff>
    </xdr:to>
    <xdr:sp>
      <xdr:nvSpPr>
        <xdr:cNvPr id="6" name="AutoShape 20"/>
        <xdr:cNvSpPr>
          <a:spLocks/>
        </xdr:cNvSpPr>
      </xdr:nvSpPr>
      <xdr:spPr>
        <a:xfrm>
          <a:off x="6648450" y="6667500"/>
          <a:ext cx="876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95250</xdr:colOff>
      <xdr:row>32</xdr:row>
      <xdr:rowOff>142875</xdr:rowOff>
    </xdr:from>
    <xdr:to>
      <xdr:col>15</xdr:col>
      <xdr:colOff>104775</xdr:colOff>
      <xdr:row>32</xdr:row>
      <xdr:rowOff>142875</xdr:rowOff>
    </xdr:to>
    <xdr:sp>
      <xdr:nvSpPr>
        <xdr:cNvPr id="7" name="AutoShape 22"/>
        <xdr:cNvSpPr>
          <a:spLocks/>
        </xdr:cNvSpPr>
      </xdr:nvSpPr>
      <xdr:spPr>
        <a:xfrm>
          <a:off x="6648450" y="8296275"/>
          <a:ext cx="876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95250</xdr:colOff>
      <xdr:row>35</xdr:row>
      <xdr:rowOff>142875</xdr:rowOff>
    </xdr:from>
    <xdr:to>
      <xdr:col>15</xdr:col>
      <xdr:colOff>104775</xdr:colOff>
      <xdr:row>35</xdr:row>
      <xdr:rowOff>142875</xdr:rowOff>
    </xdr:to>
    <xdr:sp>
      <xdr:nvSpPr>
        <xdr:cNvPr id="8" name="AutoShape 23"/>
        <xdr:cNvSpPr>
          <a:spLocks/>
        </xdr:cNvSpPr>
      </xdr:nvSpPr>
      <xdr:spPr>
        <a:xfrm>
          <a:off x="6648450" y="9029700"/>
          <a:ext cx="876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95250</xdr:colOff>
      <xdr:row>38</xdr:row>
      <xdr:rowOff>142875</xdr:rowOff>
    </xdr:from>
    <xdr:to>
      <xdr:col>15</xdr:col>
      <xdr:colOff>104775</xdr:colOff>
      <xdr:row>38</xdr:row>
      <xdr:rowOff>142875</xdr:rowOff>
    </xdr:to>
    <xdr:sp>
      <xdr:nvSpPr>
        <xdr:cNvPr id="9" name="AutoShape 24"/>
        <xdr:cNvSpPr>
          <a:spLocks/>
        </xdr:cNvSpPr>
      </xdr:nvSpPr>
      <xdr:spPr>
        <a:xfrm>
          <a:off x="6648450" y="9763125"/>
          <a:ext cx="876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123825</xdr:colOff>
      <xdr:row>41</xdr:row>
      <xdr:rowOff>142875</xdr:rowOff>
    </xdr:from>
    <xdr:to>
      <xdr:col>18</xdr:col>
      <xdr:colOff>114300</xdr:colOff>
      <xdr:row>41</xdr:row>
      <xdr:rowOff>142875</xdr:rowOff>
    </xdr:to>
    <xdr:sp>
      <xdr:nvSpPr>
        <xdr:cNvPr id="10" name="AutoShape 25"/>
        <xdr:cNvSpPr>
          <a:spLocks/>
        </xdr:cNvSpPr>
      </xdr:nvSpPr>
      <xdr:spPr>
        <a:xfrm>
          <a:off x="7315200" y="10496550"/>
          <a:ext cx="876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123825</xdr:colOff>
      <xdr:row>44</xdr:row>
      <xdr:rowOff>142875</xdr:rowOff>
    </xdr:from>
    <xdr:to>
      <xdr:col>18</xdr:col>
      <xdr:colOff>114300</xdr:colOff>
      <xdr:row>44</xdr:row>
      <xdr:rowOff>142875</xdr:rowOff>
    </xdr:to>
    <xdr:sp>
      <xdr:nvSpPr>
        <xdr:cNvPr id="11" name="AutoShape 26"/>
        <xdr:cNvSpPr>
          <a:spLocks/>
        </xdr:cNvSpPr>
      </xdr:nvSpPr>
      <xdr:spPr>
        <a:xfrm>
          <a:off x="7315200" y="11229975"/>
          <a:ext cx="876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123825</xdr:colOff>
      <xdr:row>47</xdr:row>
      <xdr:rowOff>142875</xdr:rowOff>
    </xdr:from>
    <xdr:to>
      <xdr:col>18</xdr:col>
      <xdr:colOff>114300</xdr:colOff>
      <xdr:row>47</xdr:row>
      <xdr:rowOff>142875</xdr:rowOff>
    </xdr:to>
    <xdr:sp>
      <xdr:nvSpPr>
        <xdr:cNvPr id="12" name="AutoShape 27"/>
        <xdr:cNvSpPr>
          <a:spLocks/>
        </xdr:cNvSpPr>
      </xdr:nvSpPr>
      <xdr:spPr>
        <a:xfrm>
          <a:off x="7315200" y="11963400"/>
          <a:ext cx="876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123825</xdr:colOff>
      <xdr:row>50</xdr:row>
      <xdr:rowOff>142875</xdr:rowOff>
    </xdr:from>
    <xdr:to>
      <xdr:col>18</xdr:col>
      <xdr:colOff>114300</xdr:colOff>
      <xdr:row>50</xdr:row>
      <xdr:rowOff>142875</xdr:rowOff>
    </xdr:to>
    <xdr:sp>
      <xdr:nvSpPr>
        <xdr:cNvPr id="13" name="AutoShape 28"/>
        <xdr:cNvSpPr>
          <a:spLocks/>
        </xdr:cNvSpPr>
      </xdr:nvSpPr>
      <xdr:spPr>
        <a:xfrm>
          <a:off x="7315200" y="12696825"/>
          <a:ext cx="876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123825</xdr:colOff>
      <xdr:row>53</xdr:row>
      <xdr:rowOff>142875</xdr:rowOff>
    </xdr:from>
    <xdr:to>
      <xdr:col>18</xdr:col>
      <xdr:colOff>114300</xdr:colOff>
      <xdr:row>53</xdr:row>
      <xdr:rowOff>142875</xdr:rowOff>
    </xdr:to>
    <xdr:sp>
      <xdr:nvSpPr>
        <xdr:cNvPr id="14" name="AutoShape 29"/>
        <xdr:cNvSpPr>
          <a:spLocks/>
        </xdr:cNvSpPr>
      </xdr:nvSpPr>
      <xdr:spPr>
        <a:xfrm>
          <a:off x="7315200" y="13430250"/>
          <a:ext cx="876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95250</xdr:colOff>
      <xdr:row>62</xdr:row>
      <xdr:rowOff>142875</xdr:rowOff>
    </xdr:from>
    <xdr:to>
      <xdr:col>15</xdr:col>
      <xdr:colOff>104775</xdr:colOff>
      <xdr:row>62</xdr:row>
      <xdr:rowOff>142875</xdr:rowOff>
    </xdr:to>
    <xdr:sp>
      <xdr:nvSpPr>
        <xdr:cNvPr id="15" name="AutoShape 30"/>
        <xdr:cNvSpPr>
          <a:spLocks/>
        </xdr:cNvSpPr>
      </xdr:nvSpPr>
      <xdr:spPr>
        <a:xfrm>
          <a:off x="6648450" y="15535275"/>
          <a:ext cx="876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95250</xdr:colOff>
      <xdr:row>65</xdr:row>
      <xdr:rowOff>142875</xdr:rowOff>
    </xdr:from>
    <xdr:to>
      <xdr:col>15</xdr:col>
      <xdr:colOff>104775</xdr:colOff>
      <xdr:row>65</xdr:row>
      <xdr:rowOff>142875</xdr:rowOff>
    </xdr:to>
    <xdr:sp>
      <xdr:nvSpPr>
        <xdr:cNvPr id="16" name="AutoShape 31"/>
        <xdr:cNvSpPr>
          <a:spLocks/>
        </xdr:cNvSpPr>
      </xdr:nvSpPr>
      <xdr:spPr>
        <a:xfrm>
          <a:off x="6648450" y="16268700"/>
          <a:ext cx="876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106</xdr:row>
      <xdr:rowOff>95250</xdr:rowOff>
    </xdr:from>
    <xdr:to>
      <xdr:col>19</xdr:col>
      <xdr:colOff>142875</xdr:colOff>
      <xdr:row>106</xdr:row>
      <xdr:rowOff>95250</xdr:rowOff>
    </xdr:to>
    <xdr:sp>
      <xdr:nvSpPr>
        <xdr:cNvPr id="17" name="AutoShape 33"/>
        <xdr:cNvSpPr>
          <a:spLocks/>
        </xdr:cNvSpPr>
      </xdr:nvSpPr>
      <xdr:spPr>
        <a:xfrm>
          <a:off x="6229350" y="26793825"/>
          <a:ext cx="2209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104775</xdr:colOff>
      <xdr:row>138</xdr:row>
      <xdr:rowOff>95250</xdr:rowOff>
    </xdr:from>
    <xdr:to>
      <xdr:col>15</xdr:col>
      <xdr:colOff>133350</xdr:colOff>
      <xdr:row>138</xdr:row>
      <xdr:rowOff>95250</xdr:rowOff>
    </xdr:to>
    <xdr:sp>
      <xdr:nvSpPr>
        <xdr:cNvPr id="18" name="AutoShape 34"/>
        <xdr:cNvSpPr>
          <a:spLocks/>
        </xdr:cNvSpPr>
      </xdr:nvSpPr>
      <xdr:spPr>
        <a:xfrm>
          <a:off x="6657975" y="34823400"/>
          <a:ext cx="895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104775</xdr:colOff>
      <xdr:row>141</xdr:row>
      <xdr:rowOff>114300</xdr:rowOff>
    </xdr:from>
    <xdr:to>
      <xdr:col>19</xdr:col>
      <xdr:colOff>95250</xdr:colOff>
      <xdr:row>141</xdr:row>
      <xdr:rowOff>114300</xdr:rowOff>
    </xdr:to>
    <xdr:sp>
      <xdr:nvSpPr>
        <xdr:cNvPr id="19" name="AutoShape 35"/>
        <xdr:cNvSpPr>
          <a:spLocks/>
        </xdr:cNvSpPr>
      </xdr:nvSpPr>
      <xdr:spPr>
        <a:xfrm>
          <a:off x="6000750" y="35528250"/>
          <a:ext cx="2390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95250</xdr:colOff>
      <xdr:row>149</xdr:row>
      <xdr:rowOff>95250</xdr:rowOff>
    </xdr:from>
    <xdr:to>
      <xdr:col>17</xdr:col>
      <xdr:colOff>152400</xdr:colOff>
      <xdr:row>149</xdr:row>
      <xdr:rowOff>95250</xdr:rowOff>
    </xdr:to>
    <xdr:sp>
      <xdr:nvSpPr>
        <xdr:cNvPr id="20" name="AutoShape 36"/>
        <xdr:cNvSpPr>
          <a:spLocks/>
        </xdr:cNvSpPr>
      </xdr:nvSpPr>
      <xdr:spPr>
        <a:xfrm>
          <a:off x="6429375" y="37338000"/>
          <a:ext cx="1590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95250</xdr:colOff>
      <xdr:row>152</xdr:row>
      <xdr:rowOff>114300</xdr:rowOff>
    </xdr:from>
    <xdr:to>
      <xdr:col>13</xdr:col>
      <xdr:colOff>123825</xdr:colOff>
      <xdr:row>152</xdr:row>
      <xdr:rowOff>114300</xdr:rowOff>
    </xdr:to>
    <xdr:sp>
      <xdr:nvSpPr>
        <xdr:cNvPr id="21" name="AutoShape 37"/>
        <xdr:cNvSpPr>
          <a:spLocks/>
        </xdr:cNvSpPr>
      </xdr:nvSpPr>
      <xdr:spPr>
        <a:xfrm>
          <a:off x="6858000" y="38042850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114300</xdr:colOff>
      <xdr:row>155</xdr:row>
      <xdr:rowOff>104775</xdr:rowOff>
    </xdr:from>
    <xdr:to>
      <xdr:col>18</xdr:col>
      <xdr:colOff>133350</xdr:colOff>
      <xdr:row>155</xdr:row>
      <xdr:rowOff>104775</xdr:rowOff>
    </xdr:to>
    <xdr:sp>
      <xdr:nvSpPr>
        <xdr:cNvPr id="22" name="AutoShape 38"/>
        <xdr:cNvSpPr>
          <a:spLocks/>
        </xdr:cNvSpPr>
      </xdr:nvSpPr>
      <xdr:spPr>
        <a:xfrm>
          <a:off x="7534275" y="38719125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114300</xdr:colOff>
      <xdr:row>158</xdr:row>
      <xdr:rowOff>114300</xdr:rowOff>
    </xdr:from>
    <xdr:to>
      <xdr:col>19</xdr:col>
      <xdr:colOff>123825</xdr:colOff>
      <xdr:row>158</xdr:row>
      <xdr:rowOff>114300</xdr:rowOff>
    </xdr:to>
    <xdr:sp>
      <xdr:nvSpPr>
        <xdr:cNvPr id="23" name="AutoShape 39"/>
        <xdr:cNvSpPr>
          <a:spLocks/>
        </xdr:cNvSpPr>
      </xdr:nvSpPr>
      <xdr:spPr>
        <a:xfrm>
          <a:off x="6010275" y="39414450"/>
          <a:ext cx="2409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104775</xdr:colOff>
      <xdr:row>161</xdr:row>
      <xdr:rowOff>104775</xdr:rowOff>
    </xdr:from>
    <xdr:to>
      <xdr:col>19</xdr:col>
      <xdr:colOff>123825</xdr:colOff>
      <xdr:row>161</xdr:row>
      <xdr:rowOff>104775</xdr:rowOff>
    </xdr:to>
    <xdr:sp>
      <xdr:nvSpPr>
        <xdr:cNvPr id="24" name="AutoShape 40"/>
        <xdr:cNvSpPr>
          <a:spLocks/>
        </xdr:cNvSpPr>
      </xdr:nvSpPr>
      <xdr:spPr>
        <a:xfrm>
          <a:off x="6000750" y="40090725"/>
          <a:ext cx="2419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104775</xdr:colOff>
      <xdr:row>164</xdr:row>
      <xdr:rowOff>104775</xdr:rowOff>
    </xdr:from>
    <xdr:to>
      <xdr:col>19</xdr:col>
      <xdr:colOff>123825</xdr:colOff>
      <xdr:row>164</xdr:row>
      <xdr:rowOff>104775</xdr:rowOff>
    </xdr:to>
    <xdr:sp>
      <xdr:nvSpPr>
        <xdr:cNvPr id="25" name="AutoShape 41"/>
        <xdr:cNvSpPr>
          <a:spLocks/>
        </xdr:cNvSpPr>
      </xdr:nvSpPr>
      <xdr:spPr>
        <a:xfrm>
          <a:off x="6000750" y="40776525"/>
          <a:ext cx="2419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104775</xdr:colOff>
      <xdr:row>167</xdr:row>
      <xdr:rowOff>123825</xdr:rowOff>
    </xdr:from>
    <xdr:to>
      <xdr:col>18</xdr:col>
      <xdr:colOff>114300</xdr:colOff>
      <xdr:row>167</xdr:row>
      <xdr:rowOff>123825</xdr:rowOff>
    </xdr:to>
    <xdr:sp>
      <xdr:nvSpPr>
        <xdr:cNvPr id="26" name="AutoShape 42"/>
        <xdr:cNvSpPr>
          <a:spLocks/>
        </xdr:cNvSpPr>
      </xdr:nvSpPr>
      <xdr:spPr>
        <a:xfrm>
          <a:off x="7077075" y="41481375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104775</xdr:colOff>
      <xdr:row>170</xdr:row>
      <xdr:rowOff>133350</xdr:rowOff>
    </xdr:from>
    <xdr:to>
      <xdr:col>20</xdr:col>
      <xdr:colOff>152400</xdr:colOff>
      <xdr:row>170</xdr:row>
      <xdr:rowOff>133350</xdr:rowOff>
    </xdr:to>
    <xdr:sp>
      <xdr:nvSpPr>
        <xdr:cNvPr id="27" name="AutoShape 43"/>
        <xdr:cNvSpPr>
          <a:spLocks/>
        </xdr:cNvSpPr>
      </xdr:nvSpPr>
      <xdr:spPr>
        <a:xfrm>
          <a:off x="6657975" y="42176700"/>
          <a:ext cx="2019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223</xdr:row>
      <xdr:rowOff>123825</xdr:rowOff>
    </xdr:from>
    <xdr:to>
      <xdr:col>17</xdr:col>
      <xdr:colOff>114300</xdr:colOff>
      <xdr:row>223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7305675" y="55197375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104775</xdr:colOff>
      <xdr:row>226</xdr:row>
      <xdr:rowOff>104775</xdr:rowOff>
    </xdr:from>
    <xdr:to>
      <xdr:col>17</xdr:col>
      <xdr:colOff>85725</xdr:colOff>
      <xdr:row>226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6657975" y="558641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229</xdr:row>
      <xdr:rowOff>142875</xdr:rowOff>
    </xdr:from>
    <xdr:to>
      <xdr:col>19</xdr:col>
      <xdr:colOff>133350</xdr:colOff>
      <xdr:row>229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6229350" y="56635650"/>
          <a:ext cx="2200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123825</xdr:rowOff>
    </xdr:from>
    <xdr:to>
      <xdr:col>19</xdr:col>
      <xdr:colOff>123825</xdr:colOff>
      <xdr:row>20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5991225" y="5486400"/>
          <a:ext cx="2428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104775</xdr:colOff>
      <xdr:row>23</xdr:row>
      <xdr:rowOff>114300</xdr:rowOff>
    </xdr:from>
    <xdr:to>
      <xdr:col>15</xdr:col>
      <xdr:colOff>104775</xdr:colOff>
      <xdr:row>23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6219825" y="62103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95250</xdr:colOff>
      <xdr:row>28</xdr:row>
      <xdr:rowOff>114300</xdr:rowOff>
    </xdr:from>
    <xdr:to>
      <xdr:col>15</xdr:col>
      <xdr:colOff>104775</xdr:colOff>
      <xdr:row>28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6648450" y="7353300"/>
          <a:ext cx="876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95250</xdr:colOff>
      <xdr:row>31</xdr:row>
      <xdr:rowOff>142875</xdr:rowOff>
    </xdr:from>
    <xdr:to>
      <xdr:col>15</xdr:col>
      <xdr:colOff>104775</xdr:colOff>
      <xdr:row>31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6648450" y="8096250"/>
          <a:ext cx="876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95250</xdr:colOff>
      <xdr:row>34</xdr:row>
      <xdr:rowOff>142875</xdr:rowOff>
    </xdr:from>
    <xdr:to>
      <xdr:col>15</xdr:col>
      <xdr:colOff>104775</xdr:colOff>
      <xdr:row>34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6648450" y="8829675"/>
          <a:ext cx="876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95250</xdr:colOff>
      <xdr:row>39</xdr:row>
      <xdr:rowOff>142875</xdr:rowOff>
    </xdr:from>
    <xdr:to>
      <xdr:col>15</xdr:col>
      <xdr:colOff>104775</xdr:colOff>
      <xdr:row>39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6648450" y="10020300"/>
          <a:ext cx="876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114300</xdr:colOff>
      <xdr:row>42</xdr:row>
      <xdr:rowOff>142875</xdr:rowOff>
    </xdr:from>
    <xdr:to>
      <xdr:col>17</xdr:col>
      <xdr:colOff>133350</xdr:colOff>
      <xdr:row>42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6667500" y="1075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104775</xdr:colOff>
      <xdr:row>124</xdr:row>
      <xdr:rowOff>95250</xdr:rowOff>
    </xdr:from>
    <xdr:to>
      <xdr:col>12</xdr:col>
      <xdr:colOff>104775</xdr:colOff>
      <xdr:row>124</xdr:row>
      <xdr:rowOff>95250</xdr:rowOff>
    </xdr:to>
    <xdr:sp>
      <xdr:nvSpPr>
        <xdr:cNvPr id="11" name="AutoShape 18"/>
        <xdr:cNvSpPr>
          <a:spLocks/>
        </xdr:cNvSpPr>
      </xdr:nvSpPr>
      <xdr:spPr>
        <a:xfrm>
          <a:off x="6657975" y="31594425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104775</xdr:colOff>
      <xdr:row>131</xdr:row>
      <xdr:rowOff>114300</xdr:rowOff>
    </xdr:from>
    <xdr:to>
      <xdr:col>19</xdr:col>
      <xdr:colOff>95250</xdr:colOff>
      <xdr:row>131</xdr:row>
      <xdr:rowOff>114300</xdr:rowOff>
    </xdr:to>
    <xdr:sp>
      <xdr:nvSpPr>
        <xdr:cNvPr id="12" name="AutoShape 19"/>
        <xdr:cNvSpPr>
          <a:spLocks/>
        </xdr:cNvSpPr>
      </xdr:nvSpPr>
      <xdr:spPr>
        <a:xfrm>
          <a:off x="6000750" y="33213675"/>
          <a:ext cx="2390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95250</xdr:colOff>
      <xdr:row>134</xdr:row>
      <xdr:rowOff>95250</xdr:rowOff>
    </xdr:from>
    <xdr:to>
      <xdr:col>17</xdr:col>
      <xdr:colOff>152400</xdr:colOff>
      <xdr:row>134</xdr:row>
      <xdr:rowOff>95250</xdr:rowOff>
    </xdr:to>
    <xdr:sp>
      <xdr:nvSpPr>
        <xdr:cNvPr id="13" name="AutoShape 20"/>
        <xdr:cNvSpPr>
          <a:spLocks/>
        </xdr:cNvSpPr>
      </xdr:nvSpPr>
      <xdr:spPr>
        <a:xfrm>
          <a:off x="6429375" y="33880425"/>
          <a:ext cx="1590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95250</xdr:colOff>
      <xdr:row>137</xdr:row>
      <xdr:rowOff>114300</xdr:rowOff>
    </xdr:from>
    <xdr:to>
      <xdr:col>13</xdr:col>
      <xdr:colOff>123825</xdr:colOff>
      <xdr:row>137</xdr:row>
      <xdr:rowOff>114300</xdr:rowOff>
    </xdr:to>
    <xdr:sp>
      <xdr:nvSpPr>
        <xdr:cNvPr id="14" name="AutoShape 21"/>
        <xdr:cNvSpPr>
          <a:spLocks/>
        </xdr:cNvSpPr>
      </xdr:nvSpPr>
      <xdr:spPr>
        <a:xfrm>
          <a:off x="6858000" y="34585275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114300</xdr:colOff>
      <xdr:row>140</xdr:row>
      <xdr:rowOff>104775</xdr:rowOff>
    </xdr:from>
    <xdr:to>
      <xdr:col>18</xdr:col>
      <xdr:colOff>133350</xdr:colOff>
      <xdr:row>140</xdr:row>
      <xdr:rowOff>104775</xdr:rowOff>
    </xdr:to>
    <xdr:sp>
      <xdr:nvSpPr>
        <xdr:cNvPr id="15" name="AutoShape 22"/>
        <xdr:cNvSpPr>
          <a:spLocks/>
        </xdr:cNvSpPr>
      </xdr:nvSpPr>
      <xdr:spPr>
        <a:xfrm>
          <a:off x="7534275" y="35261550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114300</xdr:colOff>
      <xdr:row>143</xdr:row>
      <xdr:rowOff>114300</xdr:rowOff>
    </xdr:from>
    <xdr:to>
      <xdr:col>19</xdr:col>
      <xdr:colOff>123825</xdr:colOff>
      <xdr:row>143</xdr:row>
      <xdr:rowOff>114300</xdr:rowOff>
    </xdr:to>
    <xdr:sp>
      <xdr:nvSpPr>
        <xdr:cNvPr id="16" name="AutoShape 23"/>
        <xdr:cNvSpPr>
          <a:spLocks/>
        </xdr:cNvSpPr>
      </xdr:nvSpPr>
      <xdr:spPr>
        <a:xfrm>
          <a:off x="6010275" y="35956875"/>
          <a:ext cx="2409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104775</xdr:colOff>
      <xdr:row>146</xdr:row>
      <xdr:rowOff>104775</xdr:rowOff>
    </xdr:from>
    <xdr:to>
      <xdr:col>19</xdr:col>
      <xdr:colOff>123825</xdr:colOff>
      <xdr:row>146</xdr:row>
      <xdr:rowOff>104775</xdr:rowOff>
    </xdr:to>
    <xdr:sp>
      <xdr:nvSpPr>
        <xdr:cNvPr id="17" name="AutoShape 24"/>
        <xdr:cNvSpPr>
          <a:spLocks/>
        </xdr:cNvSpPr>
      </xdr:nvSpPr>
      <xdr:spPr>
        <a:xfrm>
          <a:off x="6000750" y="36633150"/>
          <a:ext cx="2419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104775</xdr:colOff>
      <xdr:row>149</xdr:row>
      <xdr:rowOff>104775</xdr:rowOff>
    </xdr:from>
    <xdr:to>
      <xdr:col>19</xdr:col>
      <xdr:colOff>123825</xdr:colOff>
      <xdr:row>149</xdr:row>
      <xdr:rowOff>104775</xdr:rowOff>
    </xdr:to>
    <xdr:sp>
      <xdr:nvSpPr>
        <xdr:cNvPr id="18" name="AutoShape 25"/>
        <xdr:cNvSpPr>
          <a:spLocks/>
        </xdr:cNvSpPr>
      </xdr:nvSpPr>
      <xdr:spPr>
        <a:xfrm>
          <a:off x="6000750" y="37318950"/>
          <a:ext cx="2419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104775</xdr:colOff>
      <xdr:row>152</xdr:row>
      <xdr:rowOff>123825</xdr:rowOff>
    </xdr:from>
    <xdr:to>
      <xdr:col>18</xdr:col>
      <xdr:colOff>114300</xdr:colOff>
      <xdr:row>152</xdr:row>
      <xdr:rowOff>123825</xdr:rowOff>
    </xdr:to>
    <xdr:sp>
      <xdr:nvSpPr>
        <xdr:cNvPr id="19" name="AutoShape 26"/>
        <xdr:cNvSpPr>
          <a:spLocks/>
        </xdr:cNvSpPr>
      </xdr:nvSpPr>
      <xdr:spPr>
        <a:xfrm>
          <a:off x="7077075" y="38023800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104775</xdr:colOff>
      <xdr:row>159</xdr:row>
      <xdr:rowOff>133350</xdr:rowOff>
    </xdr:from>
    <xdr:to>
      <xdr:col>19</xdr:col>
      <xdr:colOff>142875</xdr:colOff>
      <xdr:row>159</xdr:row>
      <xdr:rowOff>133350</xdr:rowOff>
    </xdr:to>
    <xdr:sp>
      <xdr:nvSpPr>
        <xdr:cNvPr id="20" name="AutoShape 27"/>
        <xdr:cNvSpPr>
          <a:spLocks/>
        </xdr:cNvSpPr>
      </xdr:nvSpPr>
      <xdr:spPr>
        <a:xfrm>
          <a:off x="6657975" y="39633525"/>
          <a:ext cx="1781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104775</xdr:colOff>
      <xdr:row>162</xdr:row>
      <xdr:rowOff>104775</xdr:rowOff>
    </xdr:from>
    <xdr:to>
      <xdr:col>17</xdr:col>
      <xdr:colOff>114300</xdr:colOff>
      <xdr:row>162</xdr:row>
      <xdr:rowOff>104775</xdr:rowOff>
    </xdr:to>
    <xdr:sp>
      <xdr:nvSpPr>
        <xdr:cNvPr id="21" name="Line 30"/>
        <xdr:cNvSpPr>
          <a:spLocks/>
        </xdr:cNvSpPr>
      </xdr:nvSpPr>
      <xdr:spPr>
        <a:xfrm>
          <a:off x="7077075" y="402907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114300</xdr:colOff>
      <xdr:row>166</xdr:row>
      <xdr:rowOff>114300</xdr:rowOff>
    </xdr:from>
    <xdr:to>
      <xdr:col>19</xdr:col>
      <xdr:colOff>133350</xdr:colOff>
      <xdr:row>166</xdr:row>
      <xdr:rowOff>114300</xdr:rowOff>
    </xdr:to>
    <xdr:sp>
      <xdr:nvSpPr>
        <xdr:cNvPr id="22" name="Line 31"/>
        <xdr:cNvSpPr>
          <a:spLocks/>
        </xdr:cNvSpPr>
      </xdr:nvSpPr>
      <xdr:spPr>
        <a:xfrm>
          <a:off x="6010275" y="4121467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104775</xdr:colOff>
      <xdr:row>170</xdr:row>
      <xdr:rowOff>123825</xdr:rowOff>
    </xdr:from>
    <xdr:to>
      <xdr:col>19</xdr:col>
      <xdr:colOff>123825</xdr:colOff>
      <xdr:row>170</xdr:row>
      <xdr:rowOff>123825</xdr:rowOff>
    </xdr:to>
    <xdr:sp>
      <xdr:nvSpPr>
        <xdr:cNvPr id="23" name="Line 32"/>
        <xdr:cNvSpPr>
          <a:spLocks/>
        </xdr:cNvSpPr>
      </xdr:nvSpPr>
      <xdr:spPr>
        <a:xfrm>
          <a:off x="6000750" y="4213860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114300</xdr:colOff>
      <xdr:row>174</xdr:row>
      <xdr:rowOff>123825</xdr:rowOff>
    </xdr:from>
    <xdr:to>
      <xdr:col>19</xdr:col>
      <xdr:colOff>114300</xdr:colOff>
      <xdr:row>174</xdr:row>
      <xdr:rowOff>123825</xdr:rowOff>
    </xdr:to>
    <xdr:sp>
      <xdr:nvSpPr>
        <xdr:cNvPr id="24" name="Line 33"/>
        <xdr:cNvSpPr>
          <a:spLocks/>
        </xdr:cNvSpPr>
      </xdr:nvSpPr>
      <xdr:spPr>
        <a:xfrm>
          <a:off x="6010275" y="4305300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114300</xdr:colOff>
      <xdr:row>176</xdr:row>
      <xdr:rowOff>123825</xdr:rowOff>
    </xdr:from>
    <xdr:to>
      <xdr:col>19</xdr:col>
      <xdr:colOff>114300</xdr:colOff>
      <xdr:row>176</xdr:row>
      <xdr:rowOff>123825</xdr:rowOff>
    </xdr:to>
    <xdr:sp>
      <xdr:nvSpPr>
        <xdr:cNvPr id="25" name="Line 34"/>
        <xdr:cNvSpPr>
          <a:spLocks/>
        </xdr:cNvSpPr>
      </xdr:nvSpPr>
      <xdr:spPr>
        <a:xfrm>
          <a:off x="6010275" y="4351020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114300</xdr:colOff>
      <xdr:row>178</xdr:row>
      <xdr:rowOff>123825</xdr:rowOff>
    </xdr:from>
    <xdr:to>
      <xdr:col>19</xdr:col>
      <xdr:colOff>114300</xdr:colOff>
      <xdr:row>178</xdr:row>
      <xdr:rowOff>123825</xdr:rowOff>
    </xdr:to>
    <xdr:sp>
      <xdr:nvSpPr>
        <xdr:cNvPr id="26" name="Line 35"/>
        <xdr:cNvSpPr>
          <a:spLocks/>
        </xdr:cNvSpPr>
      </xdr:nvSpPr>
      <xdr:spPr>
        <a:xfrm>
          <a:off x="6010275" y="4396740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114300</xdr:colOff>
      <xdr:row>180</xdr:row>
      <xdr:rowOff>123825</xdr:rowOff>
    </xdr:from>
    <xdr:to>
      <xdr:col>19</xdr:col>
      <xdr:colOff>114300</xdr:colOff>
      <xdr:row>180</xdr:row>
      <xdr:rowOff>123825</xdr:rowOff>
    </xdr:to>
    <xdr:sp>
      <xdr:nvSpPr>
        <xdr:cNvPr id="27" name="Line 36"/>
        <xdr:cNvSpPr>
          <a:spLocks/>
        </xdr:cNvSpPr>
      </xdr:nvSpPr>
      <xdr:spPr>
        <a:xfrm>
          <a:off x="6010275" y="4442460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232</xdr:row>
      <xdr:rowOff>142875</xdr:rowOff>
    </xdr:from>
    <xdr:to>
      <xdr:col>19</xdr:col>
      <xdr:colOff>123825</xdr:colOff>
      <xdr:row>232</xdr:row>
      <xdr:rowOff>142875</xdr:rowOff>
    </xdr:to>
    <xdr:sp>
      <xdr:nvSpPr>
        <xdr:cNvPr id="28" name="Line 37"/>
        <xdr:cNvSpPr>
          <a:spLocks/>
        </xdr:cNvSpPr>
      </xdr:nvSpPr>
      <xdr:spPr>
        <a:xfrm>
          <a:off x="6229350" y="5736907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253</xdr:row>
      <xdr:rowOff>123825</xdr:rowOff>
    </xdr:from>
    <xdr:to>
      <xdr:col>13</xdr:col>
      <xdr:colOff>123825</xdr:colOff>
      <xdr:row>253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419850" y="62169675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104775</xdr:colOff>
      <xdr:row>256</xdr:row>
      <xdr:rowOff>104775</xdr:rowOff>
    </xdr:from>
    <xdr:to>
      <xdr:col>13</xdr:col>
      <xdr:colOff>95250</xdr:colOff>
      <xdr:row>256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6657975" y="62836425"/>
          <a:ext cx="409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114300</xdr:colOff>
      <xdr:row>259</xdr:row>
      <xdr:rowOff>142875</xdr:rowOff>
    </xdr:from>
    <xdr:to>
      <xdr:col>12</xdr:col>
      <xdr:colOff>123825</xdr:colOff>
      <xdr:row>259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6229350" y="6360795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123825</xdr:rowOff>
    </xdr:from>
    <xdr:to>
      <xdr:col>19</xdr:col>
      <xdr:colOff>123825</xdr:colOff>
      <xdr:row>20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5991225" y="5486400"/>
          <a:ext cx="2428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104775</xdr:colOff>
      <xdr:row>23</xdr:row>
      <xdr:rowOff>123825</xdr:rowOff>
    </xdr:from>
    <xdr:to>
      <xdr:col>19</xdr:col>
      <xdr:colOff>133350</xdr:colOff>
      <xdr:row>23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7296150" y="6219825"/>
          <a:ext cx="1133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104775</xdr:colOff>
      <xdr:row>31</xdr:row>
      <xdr:rowOff>123825</xdr:rowOff>
    </xdr:from>
    <xdr:to>
      <xdr:col>18</xdr:col>
      <xdr:colOff>95250</xdr:colOff>
      <xdr:row>31</xdr:row>
      <xdr:rowOff>123825</xdr:rowOff>
    </xdr:to>
    <xdr:sp>
      <xdr:nvSpPr>
        <xdr:cNvPr id="6" name="AutoShape 6"/>
        <xdr:cNvSpPr>
          <a:spLocks/>
        </xdr:cNvSpPr>
      </xdr:nvSpPr>
      <xdr:spPr>
        <a:xfrm>
          <a:off x="7077075" y="8096250"/>
          <a:ext cx="1095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123825</xdr:colOff>
      <xdr:row>34</xdr:row>
      <xdr:rowOff>142875</xdr:rowOff>
    </xdr:from>
    <xdr:to>
      <xdr:col>18</xdr:col>
      <xdr:colOff>95250</xdr:colOff>
      <xdr:row>34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096125" y="8801100"/>
          <a:ext cx="1076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123825</xdr:colOff>
      <xdr:row>37</xdr:row>
      <xdr:rowOff>142875</xdr:rowOff>
    </xdr:from>
    <xdr:to>
      <xdr:col>18</xdr:col>
      <xdr:colOff>123825</xdr:colOff>
      <xdr:row>37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7096125" y="9534525"/>
          <a:ext cx="1104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40</xdr:row>
      <xdr:rowOff>142875</xdr:rowOff>
    </xdr:from>
    <xdr:to>
      <xdr:col>19</xdr:col>
      <xdr:colOff>95250</xdr:colOff>
      <xdr:row>40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7086600" y="1026795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104775</xdr:colOff>
      <xdr:row>43</xdr:row>
      <xdr:rowOff>152400</xdr:rowOff>
    </xdr:from>
    <xdr:to>
      <xdr:col>19</xdr:col>
      <xdr:colOff>114300</xdr:colOff>
      <xdr:row>43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7077075" y="110109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104775</xdr:colOff>
      <xdr:row>125</xdr:row>
      <xdr:rowOff>95250</xdr:rowOff>
    </xdr:from>
    <xdr:to>
      <xdr:col>13</xdr:col>
      <xdr:colOff>152400</xdr:colOff>
      <xdr:row>125</xdr:row>
      <xdr:rowOff>95250</xdr:rowOff>
    </xdr:to>
    <xdr:sp>
      <xdr:nvSpPr>
        <xdr:cNvPr id="11" name="AutoShape 11"/>
        <xdr:cNvSpPr>
          <a:spLocks/>
        </xdr:cNvSpPr>
      </xdr:nvSpPr>
      <xdr:spPr>
        <a:xfrm>
          <a:off x="6657975" y="318420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95250</xdr:colOff>
      <xdr:row>133</xdr:row>
      <xdr:rowOff>123825</xdr:rowOff>
    </xdr:from>
    <xdr:to>
      <xdr:col>14</xdr:col>
      <xdr:colOff>152400</xdr:colOff>
      <xdr:row>133</xdr:row>
      <xdr:rowOff>123825</xdr:rowOff>
    </xdr:to>
    <xdr:sp>
      <xdr:nvSpPr>
        <xdr:cNvPr id="12" name="AutoShape 12"/>
        <xdr:cNvSpPr>
          <a:spLocks/>
        </xdr:cNvSpPr>
      </xdr:nvSpPr>
      <xdr:spPr>
        <a:xfrm>
          <a:off x="6648450" y="33699450"/>
          <a:ext cx="695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104775</xdr:colOff>
      <xdr:row>142</xdr:row>
      <xdr:rowOff>104775</xdr:rowOff>
    </xdr:from>
    <xdr:to>
      <xdr:col>19</xdr:col>
      <xdr:colOff>104775</xdr:colOff>
      <xdr:row>142</xdr:row>
      <xdr:rowOff>104775</xdr:rowOff>
    </xdr:to>
    <xdr:sp>
      <xdr:nvSpPr>
        <xdr:cNvPr id="13" name="AutoShape 15"/>
        <xdr:cNvSpPr>
          <a:spLocks/>
        </xdr:cNvSpPr>
      </xdr:nvSpPr>
      <xdr:spPr>
        <a:xfrm>
          <a:off x="6000750" y="35785425"/>
          <a:ext cx="2400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114300</xdr:colOff>
      <xdr:row>145</xdr:row>
      <xdr:rowOff>114300</xdr:rowOff>
    </xdr:from>
    <xdr:to>
      <xdr:col>19</xdr:col>
      <xdr:colOff>123825</xdr:colOff>
      <xdr:row>145</xdr:row>
      <xdr:rowOff>114300</xdr:rowOff>
    </xdr:to>
    <xdr:sp>
      <xdr:nvSpPr>
        <xdr:cNvPr id="14" name="AutoShape 16"/>
        <xdr:cNvSpPr>
          <a:spLocks/>
        </xdr:cNvSpPr>
      </xdr:nvSpPr>
      <xdr:spPr>
        <a:xfrm>
          <a:off x="6010275" y="36480750"/>
          <a:ext cx="2409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104775</xdr:colOff>
      <xdr:row>148</xdr:row>
      <xdr:rowOff>104775</xdr:rowOff>
    </xdr:from>
    <xdr:to>
      <xdr:col>19</xdr:col>
      <xdr:colOff>123825</xdr:colOff>
      <xdr:row>148</xdr:row>
      <xdr:rowOff>104775</xdr:rowOff>
    </xdr:to>
    <xdr:sp>
      <xdr:nvSpPr>
        <xdr:cNvPr id="15" name="AutoShape 17"/>
        <xdr:cNvSpPr>
          <a:spLocks/>
        </xdr:cNvSpPr>
      </xdr:nvSpPr>
      <xdr:spPr>
        <a:xfrm>
          <a:off x="6000750" y="37157025"/>
          <a:ext cx="2419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104775</xdr:colOff>
      <xdr:row>151</xdr:row>
      <xdr:rowOff>104775</xdr:rowOff>
    </xdr:from>
    <xdr:to>
      <xdr:col>19</xdr:col>
      <xdr:colOff>123825</xdr:colOff>
      <xdr:row>151</xdr:row>
      <xdr:rowOff>104775</xdr:rowOff>
    </xdr:to>
    <xdr:sp>
      <xdr:nvSpPr>
        <xdr:cNvPr id="16" name="AutoShape 18"/>
        <xdr:cNvSpPr>
          <a:spLocks/>
        </xdr:cNvSpPr>
      </xdr:nvSpPr>
      <xdr:spPr>
        <a:xfrm>
          <a:off x="6000750" y="37842825"/>
          <a:ext cx="2419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104775</xdr:colOff>
      <xdr:row>161</xdr:row>
      <xdr:rowOff>133350</xdr:rowOff>
    </xdr:from>
    <xdr:to>
      <xdr:col>11</xdr:col>
      <xdr:colOff>142875</xdr:colOff>
      <xdr:row>161</xdr:row>
      <xdr:rowOff>133350</xdr:rowOff>
    </xdr:to>
    <xdr:sp>
      <xdr:nvSpPr>
        <xdr:cNvPr id="17" name="AutoShape 20"/>
        <xdr:cNvSpPr>
          <a:spLocks/>
        </xdr:cNvSpPr>
      </xdr:nvSpPr>
      <xdr:spPr>
        <a:xfrm>
          <a:off x="6438900" y="4015740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104775</xdr:colOff>
      <xdr:row>164</xdr:row>
      <xdr:rowOff>104775</xdr:rowOff>
    </xdr:from>
    <xdr:to>
      <xdr:col>18</xdr:col>
      <xdr:colOff>104775</xdr:colOff>
      <xdr:row>164</xdr:row>
      <xdr:rowOff>104775</xdr:rowOff>
    </xdr:to>
    <xdr:sp>
      <xdr:nvSpPr>
        <xdr:cNvPr id="18" name="Line 21"/>
        <xdr:cNvSpPr>
          <a:spLocks/>
        </xdr:cNvSpPr>
      </xdr:nvSpPr>
      <xdr:spPr>
        <a:xfrm>
          <a:off x="7753350" y="408146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168</xdr:row>
      <xdr:rowOff>114300</xdr:rowOff>
    </xdr:from>
    <xdr:to>
      <xdr:col>13</xdr:col>
      <xdr:colOff>114300</xdr:colOff>
      <xdr:row>168</xdr:row>
      <xdr:rowOff>114300</xdr:rowOff>
    </xdr:to>
    <xdr:sp>
      <xdr:nvSpPr>
        <xdr:cNvPr id="19" name="Line 22"/>
        <xdr:cNvSpPr>
          <a:spLocks/>
        </xdr:cNvSpPr>
      </xdr:nvSpPr>
      <xdr:spPr>
        <a:xfrm>
          <a:off x="6877050" y="417385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104775</xdr:colOff>
      <xdr:row>171</xdr:row>
      <xdr:rowOff>123825</xdr:rowOff>
    </xdr:from>
    <xdr:to>
      <xdr:col>19</xdr:col>
      <xdr:colOff>123825</xdr:colOff>
      <xdr:row>171</xdr:row>
      <xdr:rowOff>123825</xdr:rowOff>
    </xdr:to>
    <xdr:sp>
      <xdr:nvSpPr>
        <xdr:cNvPr id="20" name="Line 23"/>
        <xdr:cNvSpPr>
          <a:spLocks/>
        </xdr:cNvSpPr>
      </xdr:nvSpPr>
      <xdr:spPr>
        <a:xfrm>
          <a:off x="6000750" y="4243387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114300</xdr:colOff>
      <xdr:row>174</xdr:row>
      <xdr:rowOff>123825</xdr:rowOff>
    </xdr:from>
    <xdr:to>
      <xdr:col>19</xdr:col>
      <xdr:colOff>114300</xdr:colOff>
      <xdr:row>174</xdr:row>
      <xdr:rowOff>123825</xdr:rowOff>
    </xdr:to>
    <xdr:sp>
      <xdr:nvSpPr>
        <xdr:cNvPr id="21" name="Line 24"/>
        <xdr:cNvSpPr>
          <a:spLocks/>
        </xdr:cNvSpPr>
      </xdr:nvSpPr>
      <xdr:spPr>
        <a:xfrm>
          <a:off x="6010275" y="43119675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114300</xdr:colOff>
      <xdr:row>177</xdr:row>
      <xdr:rowOff>123825</xdr:rowOff>
    </xdr:from>
    <xdr:to>
      <xdr:col>19</xdr:col>
      <xdr:colOff>114300</xdr:colOff>
      <xdr:row>177</xdr:row>
      <xdr:rowOff>123825</xdr:rowOff>
    </xdr:to>
    <xdr:sp>
      <xdr:nvSpPr>
        <xdr:cNvPr id="22" name="Line 25"/>
        <xdr:cNvSpPr>
          <a:spLocks/>
        </xdr:cNvSpPr>
      </xdr:nvSpPr>
      <xdr:spPr>
        <a:xfrm>
          <a:off x="6010275" y="43805475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104775</xdr:colOff>
      <xdr:row>46</xdr:row>
      <xdr:rowOff>152400</xdr:rowOff>
    </xdr:from>
    <xdr:to>
      <xdr:col>19</xdr:col>
      <xdr:colOff>133350</xdr:colOff>
      <xdr:row>46</xdr:row>
      <xdr:rowOff>152400</xdr:rowOff>
    </xdr:to>
    <xdr:sp>
      <xdr:nvSpPr>
        <xdr:cNvPr id="23" name="AutoShape 30"/>
        <xdr:cNvSpPr>
          <a:spLocks/>
        </xdr:cNvSpPr>
      </xdr:nvSpPr>
      <xdr:spPr>
        <a:xfrm>
          <a:off x="7077075" y="11744325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125</xdr:row>
      <xdr:rowOff>95250</xdr:rowOff>
    </xdr:from>
    <xdr:to>
      <xdr:col>17</xdr:col>
      <xdr:colOff>123825</xdr:colOff>
      <xdr:row>125</xdr:row>
      <xdr:rowOff>95250</xdr:rowOff>
    </xdr:to>
    <xdr:sp>
      <xdr:nvSpPr>
        <xdr:cNvPr id="24" name="AutoShape 31"/>
        <xdr:cNvSpPr>
          <a:spLocks/>
        </xdr:cNvSpPr>
      </xdr:nvSpPr>
      <xdr:spPr>
        <a:xfrm>
          <a:off x="7524750" y="318420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95250</xdr:colOff>
      <xdr:row>136</xdr:row>
      <xdr:rowOff>104775</xdr:rowOff>
    </xdr:from>
    <xdr:to>
      <xdr:col>14</xdr:col>
      <xdr:colOff>152400</xdr:colOff>
      <xdr:row>136</xdr:row>
      <xdr:rowOff>104775</xdr:rowOff>
    </xdr:to>
    <xdr:sp>
      <xdr:nvSpPr>
        <xdr:cNvPr id="25" name="AutoShape 32"/>
        <xdr:cNvSpPr>
          <a:spLocks/>
        </xdr:cNvSpPr>
      </xdr:nvSpPr>
      <xdr:spPr>
        <a:xfrm>
          <a:off x="6648450" y="34413825"/>
          <a:ext cx="695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304800</xdr:colOff>
      <xdr:row>303</xdr:row>
      <xdr:rowOff>0</xdr:rowOff>
    </xdr:from>
    <xdr:to>
      <xdr:col>30</xdr:col>
      <xdr:colOff>390525</xdr:colOff>
      <xdr:row>303</xdr:row>
      <xdr:rowOff>0</xdr:rowOff>
    </xdr:to>
    <xdr:sp>
      <xdr:nvSpPr>
        <xdr:cNvPr id="26" name="AutoShape 33"/>
        <xdr:cNvSpPr>
          <a:spLocks/>
        </xdr:cNvSpPr>
      </xdr:nvSpPr>
      <xdr:spPr>
        <a:xfrm>
          <a:off x="13201650" y="75218925"/>
          <a:ext cx="695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76200</xdr:colOff>
      <xdr:row>139</xdr:row>
      <xdr:rowOff>114300</xdr:rowOff>
    </xdr:from>
    <xdr:to>
      <xdr:col>14</xdr:col>
      <xdr:colOff>133350</xdr:colOff>
      <xdr:row>139</xdr:row>
      <xdr:rowOff>114300</xdr:rowOff>
    </xdr:to>
    <xdr:sp>
      <xdr:nvSpPr>
        <xdr:cNvPr id="27" name="AutoShape 34"/>
        <xdr:cNvSpPr>
          <a:spLocks/>
        </xdr:cNvSpPr>
      </xdr:nvSpPr>
      <xdr:spPr>
        <a:xfrm>
          <a:off x="6629400" y="35109150"/>
          <a:ext cx="695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104775</xdr:colOff>
      <xdr:row>177</xdr:row>
      <xdr:rowOff>123825</xdr:rowOff>
    </xdr:from>
    <xdr:to>
      <xdr:col>19</xdr:col>
      <xdr:colOff>123825</xdr:colOff>
      <xdr:row>177</xdr:row>
      <xdr:rowOff>123825</xdr:rowOff>
    </xdr:to>
    <xdr:sp>
      <xdr:nvSpPr>
        <xdr:cNvPr id="28" name="Line 35"/>
        <xdr:cNvSpPr>
          <a:spLocks/>
        </xdr:cNvSpPr>
      </xdr:nvSpPr>
      <xdr:spPr>
        <a:xfrm>
          <a:off x="6000750" y="4380547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114300</xdr:colOff>
      <xdr:row>180</xdr:row>
      <xdr:rowOff>123825</xdr:rowOff>
    </xdr:from>
    <xdr:to>
      <xdr:col>19</xdr:col>
      <xdr:colOff>114300</xdr:colOff>
      <xdr:row>180</xdr:row>
      <xdr:rowOff>123825</xdr:rowOff>
    </xdr:to>
    <xdr:sp>
      <xdr:nvSpPr>
        <xdr:cNvPr id="29" name="Line 36"/>
        <xdr:cNvSpPr>
          <a:spLocks/>
        </xdr:cNvSpPr>
      </xdr:nvSpPr>
      <xdr:spPr>
        <a:xfrm>
          <a:off x="6010275" y="44491275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114300</xdr:colOff>
      <xdr:row>189</xdr:row>
      <xdr:rowOff>133350</xdr:rowOff>
    </xdr:from>
    <xdr:to>
      <xdr:col>18</xdr:col>
      <xdr:colOff>104775</xdr:colOff>
      <xdr:row>189</xdr:row>
      <xdr:rowOff>133350</xdr:rowOff>
    </xdr:to>
    <xdr:sp>
      <xdr:nvSpPr>
        <xdr:cNvPr id="30" name="AutoShape 37"/>
        <xdr:cNvSpPr>
          <a:spLocks/>
        </xdr:cNvSpPr>
      </xdr:nvSpPr>
      <xdr:spPr>
        <a:xfrm>
          <a:off x="7534275" y="465582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114300</xdr:colOff>
      <xdr:row>192</xdr:row>
      <xdr:rowOff>104775</xdr:rowOff>
    </xdr:from>
    <xdr:to>
      <xdr:col>19</xdr:col>
      <xdr:colOff>104775</xdr:colOff>
      <xdr:row>192</xdr:row>
      <xdr:rowOff>104775</xdr:rowOff>
    </xdr:to>
    <xdr:sp>
      <xdr:nvSpPr>
        <xdr:cNvPr id="31" name="Line 38"/>
        <xdr:cNvSpPr>
          <a:spLocks/>
        </xdr:cNvSpPr>
      </xdr:nvSpPr>
      <xdr:spPr>
        <a:xfrm>
          <a:off x="6010275" y="4726305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85725</xdr:colOff>
      <xdr:row>269</xdr:row>
      <xdr:rowOff>123825</xdr:rowOff>
    </xdr:from>
    <xdr:to>
      <xdr:col>9</xdr:col>
      <xdr:colOff>114300</xdr:colOff>
      <xdr:row>269</xdr:row>
      <xdr:rowOff>123825</xdr:rowOff>
    </xdr:to>
    <xdr:sp>
      <xdr:nvSpPr>
        <xdr:cNvPr id="32" name="AutoShape 39"/>
        <xdr:cNvSpPr>
          <a:spLocks/>
        </xdr:cNvSpPr>
      </xdr:nvSpPr>
      <xdr:spPr>
        <a:xfrm>
          <a:off x="5981700" y="660939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17</xdr:row>
      <xdr:rowOff>133350</xdr:rowOff>
    </xdr:from>
    <xdr:to>
      <xdr:col>19</xdr:col>
      <xdr:colOff>133350</xdr:colOff>
      <xdr:row>17</xdr:row>
      <xdr:rowOff>133350</xdr:rowOff>
    </xdr:to>
    <xdr:sp>
      <xdr:nvSpPr>
        <xdr:cNvPr id="1" name="AutoShape 34"/>
        <xdr:cNvSpPr>
          <a:spLocks/>
        </xdr:cNvSpPr>
      </xdr:nvSpPr>
      <xdr:spPr>
        <a:xfrm>
          <a:off x="6381750" y="4695825"/>
          <a:ext cx="2428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104775</xdr:colOff>
      <xdr:row>20</xdr:row>
      <xdr:rowOff>104775</xdr:rowOff>
    </xdr:from>
    <xdr:to>
      <xdr:col>19</xdr:col>
      <xdr:colOff>133350</xdr:colOff>
      <xdr:row>20</xdr:row>
      <xdr:rowOff>104775</xdr:rowOff>
    </xdr:to>
    <xdr:sp>
      <xdr:nvSpPr>
        <xdr:cNvPr id="2" name="AutoShape 35"/>
        <xdr:cNvSpPr>
          <a:spLocks/>
        </xdr:cNvSpPr>
      </xdr:nvSpPr>
      <xdr:spPr>
        <a:xfrm>
          <a:off x="6381750" y="5400675"/>
          <a:ext cx="2428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133350</xdr:colOff>
      <xdr:row>23</xdr:row>
      <xdr:rowOff>114300</xdr:rowOff>
    </xdr:from>
    <xdr:to>
      <xdr:col>15</xdr:col>
      <xdr:colOff>95250</xdr:colOff>
      <xdr:row>23</xdr:row>
      <xdr:rowOff>114300</xdr:rowOff>
    </xdr:to>
    <xdr:sp>
      <xdr:nvSpPr>
        <xdr:cNvPr id="3" name="AutoShape 36"/>
        <xdr:cNvSpPr>
          <a:spLocks/>
        </xdr:cNvSpPr>
      </xdr:nvSpPr>
      <xdr:spPr>
        <a:xfrm>
          <a:off x="7486650" y="6096000"/>
          <a:ext cx="409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104775</xdr:colOff>
      <xdr:row>29</xdr:row>
      <xdr:rowOff>152400</xdr:rowOff>
    </xdr:from>
    <xdr:to>
      <xdr:col>15</xdr:col>
      <xdr:colOff>133350</xdr:colOff>
      <xdr:row>29</xdr:row>
      <xdr:rowOff>152400</xdr:rowOff>
    </xdr:to>
    <xdr:sp>
      <xdr:nvSpPr>
        <xdr:cNvPr id="4" name="AutoShape 37"/>
        <xdr:cNvSpPr>
          <a:spLocks/>
        </xdr:cNvSpPr>
      </xdr:nvSpPr>
      <xdr:spPr>
        <a:xfrm>
          <a:off x="7248525" y="750570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104775</xdr:colOff>
      <xdr:row>32</xdr:row>
      <xdr:rowOff>152400</xdr:rowOff>
    </xdr:from>
    <xdr:to>
      <xdr:col>16</xdr:col>
      <xdr:colOff>114300</xdr:colOff>
      <xdr:row>32</xdr:row>
      <xdr:rowOff>152400</xdr:rowOff>
    </xdr:to>
    <xdr:sp>
      <xdr:nvSpPr>
        <xdr:cNvPr id="5" name="AutoShape 38"/>
        <xdr:cNvSpPr>
          <a:spLocks/>
        </xdr:cNvSpPr>
      </xdr:nvSpPr>
      <xdr:spPr>
        <a:xfrm>
          <a:off x="7458075" y="8239125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66675</xdr:colOff>
      <xdr:row>68</xdr:row>
      <xdr:rowOff>142875</xdr:rowOff>
    </xdr:from>
    <xdr:to>
      <xdr:col>18</xdr:col>
      <xdr:colOff>152400</xdr:colOff>
      <xdr:row>68</xdr:row>
      <xdr:rowOff>142875</xdr:rowOff>
    </xdr:to>
    <xdr:sp>
      <xdr:nvSpPr>
        <xdr:cNvPr id="6" name="AutoShape 39"/>
        <xdr:cNvSpPr>
          <a:spLocks/>
        </xdr:cNvSpPr>
      </xdr:nvSpPr>
      <xdr:spPr>
        <a:xfrm>
          <a:off x="8315325" y="16954500"/>
          <a:ext cx="295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76200</xdr:colOff>
      <xdr:row>95</xdr:row>
      <xdr:rowOff>95250</xdr:rowOff>
    </xdr:from>
    <xdr:to>
      <xdr:col>11</xdr:col>
      <xdr:colOff>152400</xdr:colOff>
      <xdr:row>95</xdr:row>
      <xdr:rowOff>95250</xdr:rowOff>
    </xdr:to>
    <xdr:sp>
      <xdr:nvSpPr>
        <xdr:cNvPr id="7" name="AutoShape 40"/>
        <xdr:cNvSpPr>
          <a:spLocks/>
        </xdr:cNvSpPr>
      </xdr:nvSpPr>
      <xdr:spPr>
        <a:xfrm>
          <a:off x="6791325" y="23936325"/>
          <a:ext cx="295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95250</xdr:colOff>
      <xdr:row>95</xdr:row>
      <xdr:rowOff>104775</xdr:rowOff>
    </xdr:from>
    <xdr:to>
      <xdr:col>15</xdr:col>
      <xdr:colOff>161925</xdr:colOff>
      <xdr:row>95</xdr:row>
      <xdr:rowOff>104775</xdr:rowOff>
    </xdr:to>
    <xdr:sp>
      <xdr:nvSpPr>
        <xdr:cNvPr id="8" name="AutoShape 41"/>
        <xdr:cNvSpPr>
          <a:spLocks/>
        </xdr:cNvSpPr>
      </xdr:nvSpPr>
      <xdr:spPr>
        <a:xfrm>
          <a:off x="7667625" y="23945850"/>
          <a:ext cx="295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142875</xdr:colOff>
      <xdr:row>99</xdr:row>
      <xdr:rowOff>114300</xdr:rowOff>
    </xdr:from>
    <xdr:to>
      <xdr:col>14</xdr:col>
      <xdr:colOff>142875</xdr:colOff>
      <xdr:row>99</xdr:row>
      <xdr:rowOff>114300</xdr:rowOff>
    </xdr:to>
    <xdr:sp>
      <xdr:nvSpPr>
        <xdr:cNvPr id="9" name="AutoShape 43"/>
        <xdr:cNvSpPr>
          <a:spLocks/>
        </xdr:cNvSpPr>
      </xdr:nvSpPr>
      <xdr:spPr>
        <a:xfrm>
          <a:off x="7496175" y="2486977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95250</xdr:colOff>
      <xdr:row>109</xdr:row>
      <xdr:rowOff>104775</xdr:rowOff>
    </xdr:from>
    <xdr:to>
      <xdr:col>17</xdr:col>
      <xdr:colOff>85725</xdr:colOff>
      <xdr:row>109</xdr:row>
      <xdr:rowOff>104775</xdr:rowOff>
    </xdr:to>
    <xdr:sp>
      <xdr:nvSpPr>
        <xdr:cNvPr id="10" name="AutoShape 45"/>
        <xdr:cNvSpPr>
          <a:spLocks/>
        </xdr:cNvSpPr>
      </xdr:nvSpPr>
      <xdr:spPr>
        <a:xfrm>
          <a:off x="7667625" y="271462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47625</xdr:colOff>
      <xdr:row>113</xdr:row>
      <xdr:rowOff>114300</xdr:rowOff>
    </xdr:from>
    <xdr:to>
      <xdr:col>9</xdr:col>
      <xdr:colOff>171450</xdr:colOff>
      <xdr:row>113</xdr:row>
      <xdr:rowOff>114300</xdr:rowOff>
    </xdr:to>
    <xdr:sp>
      <xdr:nvSpPr>
        <xdr:cNvPr id="11" name="AutoShape 46"/>
        <xdr:cNvSpPr>
          <a:spLocks/>
        </xdr:cNvSpPr>
      </xdr:nvSpPr>
      <xdr:spPr>
        <a:xfrm>
          <a:off x="6543675" y="28070175"/>
          <a:ext cx="123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47625</xdr:colOff>
      <xdr:row>113</xdr:row>
      <xdr:rowOff>104775</xdr:rowOff>
    </xdr:from>
    <xdr:to>
      <xdr:col>14</xdr:col>
      <xdr:colOff>171450</xdr:colOff>
      <xdr:row>113</xdr:row>
      <xdr:rowOff>104775</xdr:rowOff>
    </xdr:to>
    <xdr:sp>
      <xdr:nvSpPr>
        <xdr:cNvPr id="12" name="AutoShape 47"/>
        <xdr:cNvSpPr>
          <a:spLocks/>
        </xdr:cNvSpPr>
      </xdr:nvSpPr>
      <xdr:spPr>
        <a:xfrm>
          <a:off x="7620000" y="28060650"/>
          <a:ext cx="123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19050</xdr:colOff>
      <xdr:row>113</xdr:row>
      <xdr:rowOff>104775</xdr:rowOff>
    </xdr:from>
    <xdr:to>
      <xdr:col>17</xdr:col>
      <xdr:colOff>142875</xdr:colOff>
      <xdr:row>113</xdr:row>
      <xdr:rowOff>104775</xdr:rowOff>
    </xdr:to>
    <xdr:sp>
      <xdr:nvSpPr>
        <xdr:cNvPr id="13" name="AutoShape 48"/>
        <xdr:cNvSpPr>
          <a:spLocks/>
        </xdr:cNvSpPr>
      </xdr:nvSpPr>
      <xdr:spPr>
        <a:xfrm>
          <a:off x="8267700" y="28060650"/>
          <a:ext cx="123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104775</xdr:colOff>
      <xdr:row>117</xdr:row>
      <xdr:rowOff>114300</xdr:rowOff>
    </xdr:from>
    <xdr:to>
      <xdr:col>11</xdr:col>
      <xdr:colOff>123825</xdr:colOff>
      <xdr:row>117</xdr:row>
      <xdr:rowOff>114300</xdr:rowOff>
    </xdr:to>
    <xdr:sp>
      <xdr:nvSpPr>
        <xdr:cNvPr id="14" name="AutoShape 49"/>
        <xdr:cNvSpPr>
          <a:spLocks/>
        </xdr:cNvSpPr>
      </xdr:nvSpPr>
      <xdr:spPr>
        <a:xfrm>
          <a:off x="6819900" y="28984575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114300</xdr:colOff>
      <xdr:row>121</xdr:row>
      <xdr:rowOff>114300</xdr:rowOff>
    </xdr:from>
    <xdr:to>
      <xdr:col>16</xdr:col>
      <xdr:colOff>123825</xdr:colOff>
      <xdr:row>121</xdr:row>
      <xdr:rowOff>114300</xdr:rowOff>
    </xdr:to>
    <xdr:sp>
      <xdr:nvSpPr>
        <xdr:cNvPr id="15" name="AutoShape 52"/>
        <xdr:cNvSpPr>
          <a:spLocks/>
        </xdr:cNvSpPr>
      </xdr:nvSpPr>
      <xdr:spPr>
        <a:xfrm>
          <a:off x="7915275" y="29898975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114300</xdr:colOff>
      <xdr:row>125</xdr:row>
      <xdr:rowOff>114300</xdr:rowOff>
    </xdr:from>
    <xdr:to>
      <xdr:col>15</xdr:col>
      <xdr:colOff>123825</xdr:colOff>
      <xdr:row>125</xdr:row>
      <xdr:rowOff>114300</xdr:rowOff>
    </xdr:to>
    <xdr:sp>
      <xdr:nvSpPr>
        <xdr:cNvPr id="16" name="AutoShape 53"/>
        <xdr:cNvSpPr>
          <a:spLocks/>
        </xdr:cNvSpPr>
      </xdr:nvSpPr>
      <xdr:spPr>
        <a:xfrm>
          <a:off x="7686675" y="30813375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104775</xdr:colOff>
      <xdr:row>129</xdr:row>
      <xdr:rowOff>114300</xdr:rowOff>
    </xdr:from>
    <xdr:to>
      <xdr:col>13</xdr:col>
      <xdr:colOff>133350</xdr:colOff>
      <xdr:row>129</xdr:row>
      <xdr:rowOff>114300</xdr:rowOff>
    </xdr:to>
    <xdr:sp>
      <xdr:nvSpPr>
        <xdr:cNvPr id="17" name="AutoShape 54"/>
        <xdr:cNvSpPr>
          <a:spLocks/>
        </xdr:cNvSpPr>
      </xdr:nvSpPr>
      <xdr:spPr>
        <a:xfrm>
          <a:off x="7248525" y="31727775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95250</xdr:colOff>
      <xdr:row>138</xdr:row>
      <xdr:rowOff>104775</xdr:rowOff>
    </xdr:from>
    <xdr:to>
      <xdr:col>14</xdr:col>
      <xdr:colOff>66675</xdr:colOff>
      <xdr:row>138</xdr:row>
      <xdr:rowOff>104775</xdr:rowOff>
    </xdr:to>
    <xdr:sp>
      <xdr:nvSpPr>
        <xdr:cNvPr id="18" name="AutoShape 55"/>
        <xdr:cNvSpPr>
          <a:spLocks/>
        </xdr:cNvSpPr>
      </xdr:nvSpPr>
      <xdr:spPr>
        <a:xfrm>
          <a:off x="6591300" y="33775650"/>
          <a:ext cx="1047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47625</xdr:colOff>
      <xdr:row>138</xdr:row>
      <xdr:rowOff>95250</xdr:rowOff>
    </xdr:from>
    <xdr:to>
      <xdr:col>19</xdr:col>
      <xdr:colOff>180975</xdr:colOff>
      <xdr:row>138</xdr:row>
      <xdr:rowOff>95250</xdr:rowOff>
    </xdr:to>
    <xdr:sp>
      <xdr:nvSpPr>
        <xdr:cNvPr id="19" name="AutoShape 56"/>
        <xdr:cNvSpPr>
          <a:spLocks/>
        </xdr:cNvSpPr>
      </xdr:nvSpPr>
      <xdr:spPr>
        <a:xfrm>
          <a:off x="8077200" y="33766125"/>
          <a:ext cx="781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104775</xdr:colOff>
      <xdr:row>142</xdr:row>
      <xdr:rowOff>104775</xdr:rowOff>
    </xdr:from>
    <xdr:to>
      <xdr:col>17</xdr:col>
      <xdr:colOff>142875</xdr:colOff>
      <xdr:row>142</xdr:row>
      <xdr:rowOff>104775</xdr:rowOff>
    </xdr:to>
    <xdr:sp>
      <xdr:nvSpPr>
        <xdr:cNvPr id="20" name="AutoShape 58"/>
        <xdr:cNvSpPr>
          <a:spLocks/>
        </xdr:cNvSpPr>
      </xdr:nvSpPr>
      <xdr:spPr>
        <a:xfrm>
          <a:off x="7905750" y="3469005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114300</xdr:colOff>
      <xdr:row>146</xdr:row>
      <xdr:rowOff>104775</xdr:rowOff>
    </xdr:from>
    <xdr:to>
      <xdr:col>19</xdr:col>
      <xdr:colOff>123825</xdr:colOff>
      <xdr:row>146</xdr:row>
      <xdr:rowOff>104775</xdr:rowOff>
    </xdr:to>
    <xdr:sp>
      <xdr:nvSpPr>
        <xdr:cNvPr id="21" name="AutoShape 59"/>
        <xdr:cNvSpPr>
          <a:spLocks/>
        </xdr:cNvSpPr>
      </xdr:nvSpPr>
      <xdr:spPr>
        <a:xfrm>
          <a:off x="6391275" y="35604450"/>
          <a:ext cx="2409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85725</xdr:colOff>
      <xdr:row>150</xdr:row>
      <xdr:rowOff>123825</xdr:rowOff>
    </xdr:from>
    <xdr:to>
      <xdr:col>14</xdr:col>
      <xdr:colOff>57150</xdr:colOff>
      <xdr:row>150</xdr:row>
      <xdr:rowOff>123825</xdr:rowOff>
    </xdr:to>
    <xdr:sp>
      <xdr:nvSpPr>
        <xdr:cNvPr id="22" name="AutoShape 61"/>
        <xdr:cNvSpPr>
          <a:spLocks/>
        </xdr:cNvSpPr>
      </xdr:nvSpPr>
      <xdr:spPr>
        <a:xfrm>
          <a:off x="6581775" y="36537900"/>
          <a:ext cx="1047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38100</xdr:colOff>
      <xdr:row>150</xdr:row>
      <xdr:rowOff>114300</xdr:rowOff>
    </xdr:from>
    <xdr:to>
      <xdr:col>19</xdr:col>
      <xdr:colOff>171450</xdr:colOff>
      <xdr:row>150</xdr:row>
      <xdr:rowOff>114300</xdr:rowOff>
    </xdr:to>
    <xdr:sp>
      <xdr:nvSpPr>
        <xdr:cNvPr id="23" name="AutoShape 62"/>
        <xdr:cNvSpPr>
          <a:spLocks/>
        </xdr:cNvSpPr>
      </xdr:nvSpPr>
      <xdr:spPr>
        <a:xfrm>
          <a:off x="8067675" y="36528375"/>
          <a:ext cx="781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</xdr:colOff>
      <xdr:row>154</xdr:row>
      <xdr:rowOff>123825</xdr:rowOff>
    </xdr:from>
    <xdr:to>
      <xdr:col>13</xdr:col>
      <xdr:colOff>209550</xdr:colOff>
      <xdr:row>154</xdr:row>
      <xdr:rowOff>123825</xdr:rowOff>
    </xdr:to>
    <xdr:sp>
      <xdr:nvSpPr>
        <xdr:cNvPr id="24" name="AutoShape 65"/>
        <xdr:cNvSpPr>
          <a:spLocks/>
        </xdr:cNvSpPr>
      </xdr:nvSpPr>
      <xdr:spPr>
        <a:xfrm>
          <a:off x="7372350" y="3745230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133350</xdr:colOff>
      <xdr:row>158</xdr:row>
      <xdr:rowOff>123825</xdr:rowOff>
    </xdr:from>
    <xdr:to>
      <xdr:col>19</xdr:col>
      <xdr:colOff>142875</xdr:colOff>
      <xdr:row>158</xdr:row>
      <xdr:rowOff>123825</xdr:rowOff>
    </xdr:to>
    <xdr:sp>
      <xdr:nvSpPr>
        <xdr:cNvPr id="25" name="AutoShape 67"/>
        <xdr:cNvSpPr>
          <a:spLocks/>
        </xdr:cNvSpPr>
      </xdr:nvSpPr>
      <xdr:spPr>
        <a:xfrm>
          <a:off x="6410325" y="38366700"/>
          <a:ext cx="2409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133350</xdr:colOff>
      <xdr:row>167</xdr:row>
      <xdr:rowOff>123825</xdr:rowOff>
    </xdr:from>
    <xdr:to>
      <xdr:col>19</xdr:col>
      <xdr:colOff>142875</xdr:colOff>
      <xdr:row>167</xdr:row>
      <xdr:rowOff>123825</xdr:rowOff>
    </xdr:to>
    <xdr:sp>
      <xdr:nvSpPr>
        <xdr:cNvPr id="26" name="AutoShape 70"/>
        <xdr:cNvSpPr>
          <a:spLocks/>
        </xdr:cNvSpPr>
      </xdr:nvSpPr>
      <xdr:spPr>
        <a:xfrm>
          <a:off x="6410325" y="40519350"/>
          <a:ext cx="2409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133350</xdr:colOff>
      <xdr:row>171</xdr:row>
      <xdr:rowOff>123825</xdr:rowOff>
    </xdr:from>
    <xdr:to>
      <xdr:col>19</xdr:col>
      <xdr:colOff>142875</xdr:colOff>
      <xdr:row>171</xdr:row>
      <xdr:rowOff>123825</xdr:rowOff>
    </xdr:to>
    <xdr:sp>
      <xdr:nvSpPr>
        <xdr:cNvPr id="27" name="AutoShape 71"/>
        <xdr:cNvSpPr>
          <a:spLocks/>
        </xdr:cNvSpPr>
      </xdr:nvSpPr>
      <xdr:spPr>
        <a:xfrm>
          <a:off x="6410325" y="41433750"/>
          <a:ext cx="2409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95250</xdr:colOff>
      <xdr:row>231</xdr:row>
      <xdr:rowOff>114300</xdr:rowOff>
    </xdr:from>
    <xdr:to>
      <xdr:col>15</xdr:col>
      <xdr:colOff>133350</xdr:colOff>
      <xdr:row>231</xdr:row>
      <xdr:rowOff>114300</xdr:rowOff>
    </xdr:to>
    <xdr:sp>
      <xdr:nvSpPr>
        <xdr:cNvPr id="28" name="AutoShape 72"/>
        <xdr:cNvSpPr>
          <a:spLocks/>
        </xdr:cNvSpPr>
      </xdr:nvSpPr>
      <xdr:spPr>
        <a:xfrm>
          <a:off x="7448550" y="56645175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95250</xdr:colOff>
      <xdr:row>258</xdr:row>
      <xdr:rowOff>114300</xdr:rowOff>
    </xdr:from>
    <xdr:to>
      <xdr:col>19</xdr:col>
      <xdr:colOff>142875</xdr:colOff>
      <xdr:row>258</xdr:row>
      <xdr:rowOff>114300</xdr:rowOff>
    </xdr:to>
    <xdr:sp>
      <xdr:nvSpPr>
        <xdr:cNvPr id="29" name="AutoShape 73"/>
        <xdr:cNvSpPr>
          <a:spLocks/>
        </xdr:cNvSpPr>
      </xdr:nvSpPr>
      <xdr:spPr>
        <a:xfrm>
          <a:off x="6372225" y="63265050"/>
          <a:ext cx="2447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95250</xdr:colOff>
      <xdr:row>261</xdr:row>
      <xdr:rowOff>114300</xdr:rowOff>
    </xdr:from>
    <xdr:to>
      <xdr:col>19</xdr:col>
      <xdr:colOff>142875</xdr:colOff>
      <xdr:row>261</xdr:row>
      <xdr:rowOff>114300</xdr:rowOff>
    </xdr:to>
    <xdr:sp>
      <xdr:nvSpPr>
        <xdr:cNvPr id="30" name="AutoShape 74"/>
        <xdr:cNvSpPr>
          <a:spLocks/>
        </xdr:cNvSpPr>
      </xdr:nvSpPr>
      <xdr:spPr>
        <a:xfrm>
          <a:off x="6372225" y="63950850"/>
          <a:ext cx="2447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133350</xdr:colOff>
      <xdr:row>265</xdr:row>
      <xdr:rowOff>114300</xdr:rowOff>
    </xdr:from>
    <xdr:to>
      <xdr:col>14</xdr:col>
      <xdr:colOff>123825</xdr:colOff>
      <xdr:row>265</xdr:row>
      <xdr:rowOff>114300</xdr:rowOff>
    </xdr:to>
    <xdr:sp>
      <xdr:nvSpPr>
        <xdr:cNvPr id="31" name="AutoShape 75"/>
        <xdr:cNvSpPr>
          <a:spLocks/>
        </xdr:cNvSpPr>
      </xdr:nvSpPr>
      <xdr:spPr>
        <a:xfrm>
          <a:off x="7486650" y="64865250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133350</xdr:colOff>
      <xdr:row>273</xdr:row>
      <xdr:rowOff>123825</xdr:rowOff>
    </xdr:from>
    <xdr:to>
      <xdr:col>17</xdr:col>
      <xdr:colOff>123825</xdr:colOff>
      <xdr:row>273</xdr:row>
      <xdr:rowOff>123825</xdr:rowOff>
    </xdr:to>
    <xdr:sp>
      <xdr:nvSpPr>
        <xdr:cNvPr id="32" name="AutoShape 76"/>
        <xdr:cNvSpPr>
          <a:spLocks/>
        </xdr:cNvSpPr>
      </xdr:nvSpPr>
      <xdr:spPr>
        <a:xfrm>
          <a:off x="8162925" y="66836925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114300</xdr:colOff>
      <xdr:row>276</xdr:row>
      <xdr:rowOff>123825</xdr:rowOff>
    </xdr:from>
    <xdr:to>
      <xdr:col>16</xdr:col>
      <xdr:colOff>95250</xdr:colOff>
      <xdr:row>276</xdr:row>
      <xdr:rowOff>123825</xdr:rowOff>
    </xdr:to>
    <xdr:sp>
      <xdr:nvSpPr>
        <xdr:cNvPr id="33" name="AutoShape 77"/>
        <xdr:cNvSpPr>
          <a:spLocks/>
        </xdr:cNvSpPr>
      </xdr:nvSpPr>
      <xdr:spPr>
        <a:xfrm>
          <a:off x="7915275" y="67522725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123825</xdr:colOff>
      <xdr:row>279</xdr:row>
      <xdr:rowOff>114300</xdr:rowOff>
    </xdr:from>
    <xdr:to>
      <xdr:col>19</xdr:col>
      <xdr:colOff>161925</xdr:colOff>
      <xdr:row>279</xdr:row>
      <xdr:rowOff>114300</xdr:rowOff>
    </xdr:to>
    <xdr:sp>
      <xdr:nvSpPr>
        <xdr:cNvPr id="34" name="AutoShape 78"/>
        <xdr:cNvSpPr>
          <a:spLocks/>
        </xdr:cNvSpPr>
      </xdr:nvSpPr>
      <xdr:spPr>
        <a:xfrm>
          <a:off x="6400800" y="68199000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409575</xdr:colOff>
      <xdr:row>4</xdr:row>
      <xdr:rowOff>0</xdr:rowOff>
    </xdr:from>
    <xdr:ext cx="819150" cy="304800"/>
    <xdr:sp>
      <xdr:nvSpPr>
        <xdr:cNvPr id="1" name="กล่องข้อความ 2"/>
        <xdr:cNvSpPr txBox="1">
          <a:spLocks noChangeArrowheads="1"/>
        </xdr:cNvSpPr>
      </xdr:nvSpPr>
      <xdr:spPr>
        <a:xfrm>
          <a:off x="18068925" y="1247775"/>
          <a:ext cx="8191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 ๑</a:t>
          </a:r>
        </a:p>
      </xdr:txBody>
    </xdr:sp>
    <xdr:clientData/>
  </xdr:oneCellAnchor>
  <xdr:twoCellAnchor>
    <xdr:from>
      <xdr:col>5</xdr:col>
      <xdr:colOff>152400</xdr:colOff>
      <xdr:row>0</xdr:row>
      <xdr:rowOff>104775</xdr:rowOff>
    </xdr:from>
    <xdr:to>
      <xdr:col>5</xdr:col>
      <xdr:colOff>1057275</xdr:colOff>
      <xdr:row>1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820150" y="104775"/>
          <a:ext cx="9048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1"/>
  <sheetViews>
    <sheetView zoomScalePageLayoutView="0" workbookViewId="0" topLeftCell="A1">
      <selection activeCell="B21" sqref="B21"/>
    </sheetView>
  </sheetViews>
  <sheetFormatPr defaultColWidth="9.140625" defaultRowHeight="21.75"/>
  <cols>
    <col min="1" max="1" width="4.140625" style="1" customWidth="1"/>
    <col min="2" max="2" width="27.421875" style="1" customWidth="1"/>
    <col min="3" max="3" width="30.28125" style="1" customWidth="1"/>
    <col min="4" max="4" width="7.421875" style="12" customWidth="1"/>
    <col min="5" max="5" width="3.00390625" style="12" customWidth="1"/>
    <col min="6" max="6" width="5.28125" style="12" customWidth="1"/>
    <col min="7" max="7" width="5.140625" style="12" customWidth="1"/>
    <col min="8" max="8" width="9.140625" style="12" customWidth="1"/>
    <col min="9" max="11" width="3.28125" style="1" customWidth="1"/>
    <col min="12" max="13" width="3.140625" style="1" customWidth="1"/>
    <col min="14" max="14" width="3.28125" style="1" customWidth="1"/>
    <col min="15" max="16" width="3.421875" style="1" customWidth="1"/>
    <col min="17" max="17" width="3.28125" style="1" customWidth="1"/>
    <col min="18" max="18" width="3.140625" style="1" customWidth="1"/>
    <col min="19" max="19" width="3.28125" style="1" customWidth="1"/>
    <col min="20" max="20" width="3.421875" style="1" customWidth="1"/>
    <col min="21" max="21" width="4.140625" style="1" customWidth="1"/>
    <col min="22" max="22" width="4.28125" style="1" customWidth="1"/>
    <col min="23" max="23" width="4.8515625" style="1" customWidth="1"/>
    <col min="24" max="24" width="7.00390625" style="1" customWidth="1"/>
    <col min="25" max="16384" width="9.140625" style="1" customWidth="1"/>
  </cols>
  <sheetData>
    <row r="1" spans="1:24" ht="26.25">
      <c r="A1" s="417" t="s">
        <v>173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</row>
    <row r="2" spans="1:24" ht="26.25">
      <c r="A2" s="419" t="s">
        <v>174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</row>
    <row r="3" ht="9.75" customHeight="1"/>
    <row r="4" ht="21">
      <c r="A4" s="20" t="s">
        <v>175</v>
      </c>
    </row>
    <row r="5" ht="21">
      <c r="A5" s="20" t="s">
        <v>225</v>
      </c>
    </row>
    <row r="6" ht="21">
      <c r="B6" s="1" t="s">
        <v>299</v>
      </c>
    </row>
    <row r="7" ht="21">
      <c r="B7" s="1" t="s">
        <v>298</v>
      </c>
    </row>
    <row r="8" ht="21">
      <c r="A8" s="20" t="s">
        <v>227</v>
      </c>
    </row>
    <row r="9" ht="21">
      <c r="B9" s="1" t="s">
        <v>228</v>
      </c>
    </row>
    <row r="10" ht="21">
      <c r="B10" s="1" t="s">
        <v>229</v>
      </c>
    </row>
    <row r="11" ht="9" customHeight="1"/>
    <row r="12" spans="1:24" s="4" customFormat="1" ht="18">
      <c r="A12" s="9" t="s">
        <v>176</v>
      </c>
      <c r="B12" s="9" t="s">
        <v>178</v>
      </c>
      <c r="C12" s="9" t="s">
        <v>179</v>
      </c>
      <c r="D12" s="413" t="s">
        <v>181</v>
      </c>
      <c r="E12" s="413"/>
      <c r="F12" s="413"/>
      <c r="G12" s="413"/>
      <c r="H12" s="9" t="s">
        <v>186</v>
      </c>
      <c r="I12" s="413" t="s">
        <v>189</v>
      </c>
      <c r="J12" s="413"/>
      <c r="K12" s="413"/>
      <c r="L12" s="413"/>
      <c r="M12" s="413"/>
      <c r="N12" s="413"/>
      <c r="O12" s="413"/>
      <c r="P12" s="413"/>
      <c r="Q12" s="413"/>
      <c r="R12" s="413"/>
      <c r="S12" s="413"/>
      <c r="T12" s="413"/>
      <c r="U12" s="414" t="s">
        <v>192</v>
      </c>
      <c r="V12" s="415"/>
      <c r="W12" s="416"/>
      <c r="X12" s="6" t="s">
        <v>193</v>
      </c>
    </row>
    <row r="13" spans="1:24" s="4" customFormat="1" ht="18">
      <c r="A13" s="10" t="s">
        <v>177</v>
      </c>
      <c r="B13" s="10"/>
      <c r="C13" s="10" t="s">
        <v>180</v>
      </c>
      <c r="D13" s="9" t="s">
        <v>182</v>
      </c>
      <c r="E13" s="9" t="s">
        <v>183</v>
      </c>
      <c r="F13" s="9" t="s">
        <v>184</v>
      </c>
      <c r="G13" s="9" t="s">
        <v>185</v>
      </c>
      <c r="H13" s="10" t="s">
        <v>187</v>
      </c>
      <c r="I13" s="413" t="s">
        <v>190</v>
      </c>
      <c r="J13" s="413"/>
      <c r="K13" s="413"/>
      <c r="L13" s="413" t="s">
        <v>191</v>
      </c>
      <c r="M13" s="413"/>
      <c r="N13" s="413"/>
      <c r="O13" s="413"/>
      <c r="P13" s="413"/>
      <c r="Q13" s="413"/>
      <c r="R13" s="413"/>
      <c r="S13" s="413"/>
      <c r="T13" s="413"/>
      <c r="U13" s="413" t="s">
        <v>191</v>
      </c>
      <c r="V13" s="413"/>
      <c r="W13" s="413"/>
      <c r="X13" s="7"/>
    </row>
    <row r="14" spans="1:24" s="4" customFormat="1" ht="18">
      <c r="A14" s="11"/>
      <c r="B14" s="11"/>
      <c r="C14" s="11"/>
      <c r="D14" s="11"/>
      <c r="E14" s="11"/>
      <c r="F14" s="11"/>
      <c r="G14" s="11"/>
      <c r="H14" s="11" t="s">
        <v>188</v>
      </c>
      <c r="I14" s="5" t="s">
        <v>196</v>
      </c>
      <c r="J14" s="5" t="s">
        <v>197</v>
      </c>
      <c r="K14" s="5" t="s">
        <v>198</v>
      </c>
      <c r="L14" s="5" t="s">
        <v>199</v>
      </c>
      <c r="M14" s="5" t="s">
        <v>200</v>
      </c>
      <c r="N14" s="5" t="s">
        <v>201</v>
      </c>
      <c r="O14" s="5" t="s">
        <v>202</v>
      </c>
      <c r="P14" s="5" t="s">
        <v>203</v>
      </c>
      <c r="Q14" s="5" t="s">
        <v>204</v>
      </c>
      <c r="R14" s="5" t="s">
        <v>205</v>
      </c>
      <c r="S14" s="5" t="s">
        <v>206</v>
      </c>
      <c r="T14" s="5" t="s">
        <v>207</v>
      </c>
      <c r="U14" s="5" t="s">
        <v>196</v>
      </c>
      <c r="V14" s="5" t="s">
        <v>197</v>
      </c>
      <c r="W14" s="5" t="s">
        <v>198</v>
      </c>
      <c r="X14" s="8"/>
    </row>
    <row r="15" spans="1:24" s="3" customFormat="1" ht="18">
      <c r="A15" s="13">
        <v>1</v>
      </c>
      <c r="B15" s="14" t="s">
        <v>194</v>
      </c>
      <c r="C15" s="14" t="s">
        <v>208</v>
      </c>
      <c r="D15" s="13"/>
      <c r="E15" s="13"/>
      <c r="F15" s="13" t="s">
        <v>209</v>
      </c>
      <c r="G15" s="13" t="s">
        <v>210</v>
      </c>
      <c r="H15" s="13" t="s">
        <v>211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s="2" customFormat="1" ht="18">
      <c r="A16" s="15"/>
      <c r="B16" s="15" t="s">
        <v>195</v>
      </c>
      <c r="C16" s="16" t="s">
        <v>313</v>
      </c>
      <c r="D16" s="18"/>
      <c r="E16" s="18"/>
      <c r="F16" s="18"/>
      <c r="G16" s="18"/>
      <c r="H16" s="18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s="2" customFormat="1" ht="18">
      <c r="A17" s="17"/>
      <c r="B17" s="17"/>
      <c r="C17" s="22"/>
      <c r="D17" s="19"/>
      <c r="E17" s="19"/>
      <c r="F17" s="19"/>
      <c r="G17" s="19"/>
      <c r="H17" s="19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s="2" customFormat="1" ht="18">
      <c r="A18" s="18">
        <v>2</v>
      </c>
      <c r="B18" s="15" t="s">
        <v>212</v>
      </c>
      <c r="C18" s="15" t="s">
        <v>217</v>
      </c>
      <c r="D18" s="18" t="s">
        <v>215</v>
      </c>
      <c r="E18" s="18">
        <v>6</v>
      </c>
      <c r="F18" s="18" t="s">
        <v>209</v>
      </c>
      <c r="G18" s="18" t="s">
        <v>210</v>
      </c>
      <c r="H18" s="18" t="s">
        <v>211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s="2" customFormat="1" ht="18">
      <c r="A19" s="15"/>
      <c r="B19" s="15"/>
      <c r="C19" s="15" t="s">
        <v>213</v>
      </c>
      <c r="D19" s="18"/>
      <c r="E19" s="18"/>
      <c r="F19" s="18"/>
      <c r="G19" s="18"/>
      <c r="H19" s="18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ht="21">
      <c r="A20" s="15"/>
      <c r="B20" s="15"/>
      <c r="C20" s="15" t="s">
        <v>214</v>
      </c>
      <c r="D20" s="18"/>
      <c r="E20" s="18"/>
      <c r="F20" s="18"/>
      <c r="G20" s="18"/>
      <c r="H20" s="18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ht="21">
      <c r="A21" s="17"/>
      <c r="B21" s="17"/>
      <c r="C21" s="17"/>
      <c r="D21" s="19"/>
      <c r="E21" s="19"/>
      <c r="F21" s="19"/>
      <c r="G21" s="19"/>
      <c r="H21" s="19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21">
      <c r="A22" s="18">
        <v>3</v>
      </c>
      <c r="B22" s="15" t="s">
        <v>216</v>
      </c>
      <c r="C22" s="15" t="s">
        <v>218</v>
      </c>
      <c r="D22" s="18" t="s">
        <v>220</v>
      </c>
      <c r="E22" s="18">
        <v>5</v>
      </c>
      <c r="F22" s="18" t="s">
        <v>209</v>
      </c>
      <c r="G22" s="18" t="s">
        <v>210</v>
      </c>
      <c r="H22" s="18" t="s">
        <v>211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21">
      <c r="A23" s="15"/>
      <c r="B23" s="15"/>
      <c r="C23" s="15" t="s">
        <v>219</v>
      </c>
      <c r="D23" s="18"/>
      <c r="E23" s="18"/>
      <c r="F23" s="18"/>
      <c r="G23" s="18"/>
      <c r="H23" s="18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ht="21">
      <c r="A24" s="17"/>
      <c r="B24" s="17"/>
      <c r="C24" s="17"/>
      <c r="D24" s="19"/>
      <c r="E24" s="19"/>
      <c r="F24" s="19"/>
      <c r="G24" s="19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21">
      <c r="A25" s="18">
        <v>4</v>
      </c>
      <c r="B25" s="15" t="s">
        <v>221</v>
      </c>
      <c r="C25" s="15" t="s">
        <v>222</v>
      </c>
      <c r="D25" s="18" t="s">
        <v>215</v>
      </c>
      <c r="E25" s="18">
        <v>6</v>
      </c>
      <c r="F25" s="18" t="s">
        <v>209</v>
      </c>
      <c r="G25" s="18" t="s">
        <v>210</v>
      </c>
      <c r="H25" s="18" t="s">
        <v>211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4" ht="21">
      <c r="A26" s="15"/>
      <c r="B26" s="15"/>
      <c r="C26" s="15" t="s">
        <v>223</v>
      </c>
      <c r="D26" s="18"/>
      <c r="E26" s="18"/>
      <c r="F26" s="18"/>
      <c r="G26" s="18"/>
      <c r="H26" s="18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ht="21">
      <c r="A27" s="15"/>
      <c r="B27" s="15"/>
      <c r="C27" s="15" t="s">
        <v>224</v>
      </c>
      <c r="D27" s="18"/>
      <c r="E27" s="18"/>
      <c r="F27" s="18"/>
      <c r="G27" s="18"/>
      <c r="H27" s="18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4" ht="21">
      <c r="A28" s="17"/>
      <c r="B28" s="17"/>
      <c r="C28" s="17"/>
      <c r="D28" s="19"/>
      <c r="E28" s="19"/>
      <c r="F28" s="19"/>
      <c r="G28" s="19"/>
      <c r="H28" s="19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27"/>
      <c r="V28" s="28"/>
      <c r="W28" s="29"/>
      <c r="X28" s="17"/>
    </row>
    <row r="29" spans="1:24" s="4" customFormat="1" ht="18">
      <c r="A29" s="9" t="s">
        <v>176</v>
      </c>
      <c r="B29" s="9" t="s">
        <v>178</v>
      </c>
      <c r="C29" s="9" t="s">
        <v>179</v>
      </c>
      <c r="D29" s="413" t="s">
        <v>181</v>
      </c>
      <c r="E29" s="413"/>
      <c r="F29" s="413"/>
      <c r="G29" s="413"/>
      <c r="H29" s="9" t="s">
        <v>186</v>
      </c>
      <c r="I29" s="413" t="s">
        <v>189</v>
      </c>
      <c r="J29" s="413"/>
      <c r="K29" s="413"/>
      <c r="L29" s="413"/>
      <c r="M29" s="413"/>
      <c r="N29" s="413"/>
      <c r="O29" s="413"/>
      <c r="P29" s="413"/>
      <c r="Q29" s="413"/>
      <c r="R29" s="413"/>
      <c r="S29" s="413"/>
      <c r="T29" s="413"/>
      <c r="U29" s="414" t="s">
        <v>192</v>
      </c>
      <c r="V29" s="415"/>
      <c r="W29" s="416"/>
      <c r="X29" s="6" t="s">
        <v>193</v>
      </c>
    </row>
    <row r="30" spans="1:24" s="4" customFormat="1" ht="18">
      <c r="A30" s="10" t="s">
        <v>177</v>
      </c>
      <c r="B30" s="10"/>
      <c r="C30" s="10" t="s">
        <v>180</v>
      </c>
      <c r="D30" s="9" t="s">
        <v>182</v>
      </c>
      <c r="E30" s="9" t="s">
        <v>183</v>
      </c>
      <c r="F30" s="9" t="s">
        <v>184</v>
      </c>
      <c r="G30" s="9" t="s">
        <v>185</v>
      </c>
      <c r="H30" s="10" t="s">
        <v>187</v>
      </c>
      <c r="I30" s="413" t="s">
        <v>190</v>
      </c>
      <c r="J30" s="413"/>
      <c r="K30" s="413"/>
      <c r="L30" s="413" t="s">
        <v>191</v>
      </c>
      <c r="M30" s="413"/>
      <c r="N30" s="413"/>
      <c r="O30" s="413"/>
      <c r="P30" s="413"/>
      <c r="Q30" s="413"/>
      <c r="R30" s="413"/>
      <c r="S30" s="413"/>
      <c r="T30" s="413"/>
      <c r="U30" s="413" t="s">
        <v>191</v>
      </c>
      <c r="V30" s="413"/>
      <c r="W30" s="413"/>
      <c r="X30" s="7"/>
    </row>
    <row r="31" spans="1:24" s="4" customFormat="1" ht="18">
      <c r="A31" s="11"/>
      <c r="B31" s="11"/>
      <c r="C31" s="11"/>
      <c r="D31" s="11"/>
      <c r="E31" s="11"/>
      <c r="F31" s="11"/>
      <c r="G31" s="11"/>
      <c r="H31" s="11" t="s">
        <v>188</v>
      </c>
      <c r="I31" s="5" t="s">
        <v>196</v>
      </c>
      <c r="J31" s="5" t="s">
        <v>197</v>
      </c>
      <c r="K31" s="5" t="s">
        <v>198</v>
      </c>
      <c r="L31" s="5" t="s">
        <v>199</v>
      </c>
      <c r="M31" s="5" t="s">
        <v>200</v>
      </c>
      <c r="N31" s="5" t="s">
        <v>201</v>
      </c>
      <c r="O31" s="5" t="s">
        <v>202</v>
      </c>
      <c r="P31" s="5" t="s">
        <v>203</v>
      </c>
      <c r="Q31" s="5" t="s">
        <v>204</v>
      </c>
      <c r="R31" s="5" t="s">
        <v>205</v>
      </c>
      <c r="S31" s="5" t="s">
        <v>206</v>
      </c>
      <c r="T31" s="5" t="s">
        <v>207</v>
      </c>
      <c r="U31" s="5" t="s">
        <v>196</v>
      </c>
      <c r="V31" s="5" t="s">
        <v>197</v>
      </c>
      <c r="W31" s="5" t="s">
        <v>198</v>
      </c>
      <c r="X31" s="8"/>
    </row>
    <row r="32" spans="1:24" s="3" customFormat="1" ht="18">
      <c r="A32" s="13">
        <v>5</v>
      </c>
      <c r="B32" s="14" t="s">
        <v>317</v>
      </c>
      <c r="C32" s="15" t="s">
        <v>318</v>
      </c>
      <c r="D32" s="13" t="s">
        <v>220</v>
      </c>
      <c r="E32" s="13">
        <v>3</v>
      </c>
      <c r="F32" s="13" t="s">
        <v>209</v>
      </c>
      <c r="G32" s="13" t="s">
        <v>210</v>
      </c>
      <c r="H32" s="13" t="s">
        <v>211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s="2" customFormat="1" ht="18">
      <c r="A33" s="15"/>
      <c r="B33" s="15"/>
      <c r="C33" s="15" t="s">
        <v>319</v>
      </c>
      <c r="D33" s="18"/>
      <c r="E33" s="18"/>
      <c r="F33" s="18"/>
      <c r="G33" s="18"/>
      <c r="H33" s="18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24" s="2" customFormat="1" ht="18">
      <c r="A34" s="15"/>
      <c r="B34" s="15"/>
      <c r="C34" s="15" t="s">
        <v>320</v>
      </c>
      <c r="D34" s="18"/>
      <c r="E34" s="18"/>
      <c r="F34" s="18"/>
      <c r="G34" s="18"/>
      <c r="H34" s="18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1:24" s="2" customFormat="1" ht="18">
      <c r="A35" s="17"/>
      <c r="B35" s="17"/>
      <c r="C35" s="17"/>
      <c r="D35" s="19"/>
      <c r="E35" s="19"/>
      <c r="F35" s="19"/>
      <c r="G35" s="19"/>
      <c r="H35" s="19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ht="21">
      <c r="A36" s="20" t="s">
        <v>226</v>
      </c>
    </row>
    <row r="37" ht="21">
      <c r="A37" s="20" t="s">
        <v>225</v>
      </c>
    </row>
    <row r="38" ht="21">
      <c r="B38" s="1" t="s">
        <v>300</v>
      </c>
    </row>
    <row r="39" ht="21">
      <c r="B39" s="1" t="s">
        <v>302</v>
      </c>
    </row>
    <row r="40" ht="21">
      <c r="B40" s="1" t="s">
        <v>301</v>
      </c>
    </row>
    <row r="41" ht="21">
      <c r="A41" s="20" t="s">
        <v>227</v>
      </c>
    </row>
    <row r="42" ht="21">
      <c r="B42" s="1" t="s">
        <v>231</v>
      </c>
    </row>
    <row r="44" spans="1:24" s="4" customFormat="1" ht="18">
      <c r="A44" s="9" t="s">
        <v>176</v>
      </c>
      <c r="B44" s="9" t="s">
        <v>178</v>
      </c>
      <c r="C44" s="9" t="s">
        <v>179</v>
      </c>
      <c r="D44" s="413" t="s">
        <v>181</v>
      </c>
      <c r="E44" s="413"/>
      <c r="F44" s="413"/>
      <c r="G44" s="413"/>
      <c r="H44" s="9" t="s">
        <v>186</v>
      </c>
      <c r="I44" s="413" t="s">
        <v>189</v>
      </c>
      <c r="J44" s="413"/>
      <c r="K44" s="413"/>
      <c r="L44" s="413"/>
      <c r="M44" s="413"/>
      <c r="N44" s="413"/>
      <c r="O44" s="413"/>
      <c r="P44" s="413"/>
      <c r="Q44" s="413"/>
      <c r="R44" s="413"/>
      <c r="S44" s="413"/>
      <c r="T44" s="413"/>
      <c r="U44" s="414" t="s">
        <v>192</v>
      </c>
      <c r="V44" s="415"/>
      <c r="W44" s="416"/>
      <c r="X44" s="6" t="s">
        <v>193</v>
      </c>
    </row>
    <row r="45" spans="1:24" s="4" customFormat="1" ht="18">
      <c r="A45" s="10" t="s">
        <v>177</v>
      </c>
      <c r="B45" s="10"/>
      <c r="C45" s="10" t="s">
        <v>180</v>
      </c>
      <c r="D45" s="9" t="s">
        <v>182</v>
      </c>
      <c r="E45" s="9" t="s">
        <v>183</v>
      </c>
      <c r="F45" s="9" t="s">
        <v>184</v>
      </c>
      <c r="G45" s="9" t="s">
        <v>185</v>
      </c>
      <c r="H45" s="10" t="s">
        <v>187</v>
      </c>
      <c r="I45" s="413" t="s">
        <v>190</v>
      </c>
      <c r="J45" s="413"/>
      <c r="K45" s="413"/>
      <c r="L45" s="413" t="s">
        <v>191</v>
      </c>
      <c r="M45" s="413"/>
      <c r="N45" s="413"/>
      <c r="O45" s="413"/>
      <c r="P45" s="413"/>
      <c r="Q45" s="413"/>
      <c r="R45" s="413"/>
      <c r="S45" s="413"/>
      <c r="T45" s="413"/>
      <c r="U45" s="413" t="s">
        <v>191</v>
      </c>
      <c r="V45" s="413"/>
      <c r="W45" s="413"/>
      <c r="X45" s="7"/>
    </row>
    <row r="46" spans="1:24" s="4" customFormat="1" ht="18">
      <c r="A46" s="11"/>
      <c r="B46" s="11"/>
      <c r="C46" s="11"/>
      <c r="D46" s="11"/>
      <c r="E46" s="11"/>
      <c r="F46" s="11"/>
      <c r="G46" s="11"/>
      <c r="H46" s="11" t="s">
        <v>188</v>
      </c>
      <c r="I46" s="5" t="s">
        <v>196</v>
      </c>
      <c r="J46" s="5" t="s">
        <v>197</v>
      </c>
      <c r="K46" s="5" t="s">
        <v>198</v>
      </c>
      <c r="L46" s="5" t="s">
        <v>199</v>
      </c>
      <c r="M46" s="5" t="s">
        <v>200</v>
      </c>
      <c r="N46" s="5" t="s">
        <v>201</v>
      </c>
      <c r="O46" s="5" t="s">
        <v>202</v>
      </c>
      <c r="P46" s="5" t="s">
        <v>203</v>
      </c>
      <c r="Q46" s="5" t="s">
        <v>204</v>
      </c>
      <c r="R46" s="5" t="s">
        <v>205</v>
      </c>
      <c r="S46" s="5" t="s">
        <v>206</v>
      </c>
      <c r="T46" s="5" t="s">
        <v>207</v>
      </c>
      <c r="U46" s="5" t="s">
        <v>196</v>
      </c>
      <c r="V46" s="5" t="s">
        <v>197</v>
      </c>
      <c r="W46" s="5" t="s">
        <v>198</v>
      </c>
      <c r="X46" s="8"/>
    </row>
    <row r="47" spans="1:24" s="2" customFormat="1" ht="18">
      <c r="A47" s="13">
        <v>1</v>
      </c>
      <c r="B47" s="21" t="s">
        <v>232</v>
      </c>
      <c r="C47" s="21" t="s">
        <v>234</v>
      </c>
      <c r="D47" s="13"/>
      <c r="E47" s="13"/>
      <c r="F47" s="13" t="s">
        <v>209</v>
      </c>
      <c r="G47" s="13" t="s">
        <v>210</v>
      </c>
      <c r="H47" s="13" t="s">
        <v>236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 t="s">
        <v>314</v>
      </c>
    </row>
    <row r="48" spans="1:24" s="2" customFormat="1" ht="18">
      <c r="A48" s="18"/>
      <c r="B48" s="15" t="s">
        <v>233</v>
      </c>
      <c r="C48" s="15" t="s">
        <v>235</v>
      </c>
      <c r="D48" s="18"/>
      <c r="E48" s="18"/>
      <c r="F48" s="18"/>
      <c r="G48" s="18"/>
      <c r="H48" s="18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30" t="s">
        <v>315</v>
      </c>
    </row>
    <row r="49" spans="1:24" s="2" customFormat="1" ht="18">
      <c r="A49" s="18"/>
      <c r="B49" s="15"/>
      <c r="C49" s="15" t="s">
        <v>321</v>
      </c>
      <c r="D49" s="18"/>
      <c r="E49" s="18"/>
      <c r="F49" s="18"/>
      <c r="G49" s="18"/>
      <c r="H49" s="18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 t="s">
        <v>316</v>
      </c>
    </row>
    <row r="50" spans="1:24" s="2" customFormat="1" ht="18">
      <c r="A50" s="19"/>
      <c r="B50" s="17"/>
      <c r="C50" s="17"/>
      <c r="D50" s="19"/>
      <c r="E50" s="19"/>
      <c r="F50" s="19"/>
      <c r="G50" s="19"/>
      <c r="H50" s="19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1:8" s="2" customFormat="1" ht="18">
      <c r="A51" s="3"/>
      <c r="D51" s="3"/>
      <c r="E51" s="3"/>
      <c r="F51" s="3"/>
      <c r="G51" s="3"/>
      <c r="H51" s="3"/>
    </row>
    <row r="52" spans="1:8" s="2" customFormat="1" ht="18">
      <c r="A52" s="3"/>
      <c r="D52" s="3"/>
      <c r="E52" s="3"/>
      <c r="F52" s="3"/>
      <c r="G52" s="3"/>
      <c r="H52" s="3"/>
    </row>
    <row r="53" spans="1:8" s="2" customFormat="1" ht="18">
      <c r="A53" s="3"/>
      <c r="D53" s="3"/>
      <c r="E53" s="3"/>
      <c r="F53" s="3"/>
      <c r="G53" s="3"/>
      <c r="H53" s="3"/>
    </row>
    <row r="54" spans="1:8" s="2" customFormat="1" ht="18">
      <c r="A54" s="3"/>
      <c r="D54" s="3"/>
      <c r="E54" s="3"/>
      <c r="F54" s="3"/>
      <c r="G54" s="3"/>
      <c r="H54" s="3"/>
    </row>
    <row r="55" spans="1:8" s="2" customFormat="1" ht="18">
      <c r="A55" s="3"/>
      <c r="D55" s="3"/>
      <c r="E55" s="3"/>
      <c r="F55" s="3"/>
      <c r="G55" s="3"/>
      <c r="H55" s="3"/>
    </row>
    <row r="56" spans="1:8" s="2" customFormat="1" ht="18">
      <c r="A56" s="3"/>
      <c r="D56" s="3"/>
      <c r="E56" s="3"/>
      <c r="F56" s="3"/>
      <c r="G56" s="3"/>
      <c r="H56" s="3"/>
    </row>
    <row r="57" spans="1:8" s="2" customFormat="1" ht="18">
      <c r="A57" s="3"/>
      <c r="D57" s="3"/>
      <c r="E57" s="3"/>
      <c r="F57" s="3"/>
      <c r="G57" s="3"/>
      <c r="H57" s="3"/>
    </row>
    <row r="58" ht="21">
      <c r="A58" s="20" t="s">
        <v>270</v>
      </c>
    </row>
    <row r="59" ht="21">
      <c r="A59" s="20" t="s">
        <v>225</v>
      </c>
    </row>
    <row r="60" ht="21">
      <c r="B60" s="1" t="s">
        <v>303</v>
      </c>
    </row>
    <row r="61" ht="21">
      <c r="B61" s="1" t="s">
        <v>304</v>
      </c>
    </row>
    <row r="62" ht="21">
      <c r="A62" s="20" t="s">
        <v>230</v>
      </c>
    </row>
    <row r="63" ht="21">
      <c r="B63" s="1" t="s">
        <v>237</v>
      </c>
    </row>
    <row r="64" ht="21">
      <c r="B64" s="1" t="s">
        <v>238</v>
      </c>
    </row>
    <row r="65" ht="21">
      <c r="B65" s="1" t="s">
        <v>239</v>
      </c>
    </row>
    <row r="66" ht="21">
      <c r="B66" s="1" t="s">
        <v>240</v>
      </c>
    </row>
    <row r="67" ht="21">
      <c r="B67" s="1" t="s">
        <v>241</v>
      </c>
    </row>
    <row r="69" spans="1:24" s="4" customFormat="1" ht="18">
      <c r="A69" s="9" t="s">
        <v>176</v>
      </c>
      <c r="B69" s="9" t="s">
        <v>178</v>
      </c>
      <c r="C69" s="9" t="s">
        <v>179</v>
      </c>
      <c r="D69" s="413" t="s">
        <v>181</v>
      </c>
      <c r="E69" s="413"/>
      <c r="F69" s="413"/>
      <c r="G69" s="413"/>
      <c r="H69" s="9" t="s">
        <v>186</v>
      </c>
      <c r="I69" s="413" t="s">
        <v>189</v>
      </c>
      <c r="J69" s="413"/>
      <c r="K69" s="413"/>
      <c r="L69" s="413"/>
      <c r="M69" s="413"/>
      <c r="N69" s="413"/>
      <c r="O69" s="413"/>
      <c r="P69" s="413"/>
      <c r="Q69" s="413"/>
      <c r="R69" s="413"/>
      <c r="S69" s="413"/>
      <c r="T69" s="413"/>
      <c r="U69" s="414" t="s">
        <v>192</v>
      </c>
      <c r="V69" s="415"/>
      <c r="W69" s="416"/>
      <c r="X69" s="6" t="s">
        <v>193</v>
      </c>
    </row>
    <row r="70" spans="1:24" s="4" customFormat="1" ht="18">
      <c r="A70" s="10" t="s">
        <v>177</v>
      </c>
      <c r="B70" s="10"/>
      <c r="C70" s="10" t="s">
        <v>180</v>
      </c>
      <c r="D70" s="9" t="s">
        <v>182</v>
      </c>
      <c r="E70" s="9" t="s">
        <v>183</v>
      </c>
      <c r="F70" s="9" t="s">
        <v>184</v>
      </c>
      <c r="G70" s="9" t="s">
        <v>185</v>
      </c>
      <c r="H70" s="10" t="s">
        <v>187</v>
      </c>
      <c r="I70" s="413" t="s">
        <v>190</v>
      </c>
      <c r="J70" s="413"/>
      <c r="K70" s="413"/>
      <c r="L70" s="413" t="s">
        <v>191</v>
      </c>
      <c r="M70" s="413"/>
      <c r="N70" s="413"/>
      <c r="O70" s="413"/>
      <c r="P70" s="413"/>
      <c r="Q70" s="413"/>
      <c r="R70" s="413"/>
      <c r="S70" s="413"/>
      <c r="T70" s="413"/>
      <c r="U70" s="413" t="s">
        <v>191</v>
      </c>
      <c r="V70" s="413"/>
      <c r="W70" s="413"/>
      <c r="X70" s="7"/>
    </row>
    <row r="71" spans="1:24" s="4" customFormat="1" ht="18">
      <c r="A71" s="11"/>
      <c r="B71" s="11"/>
      <c r="C71" s="11"/>
      <c r="D71" s="11"/>
      <c r="E71" s="11"/>
      <c r="F71" s="11"/>
      <c r="G71" s="11"/>
      <c r="H71" s="11" t="s">
        <v>188</v>
      </c>
      <c r="I71" s="5" t="s">
        <v>196</v>
      </c>
      <c r="J71" s="5" t="s">
        <v>197</v>
      </c>
      <c r="K71" s="5" t="s">
        <v>198</v>
      </c>
      <c r="L71" s="5" t="s">
        <v>199</v>
      </c>
      <c r="M71" s="5" t="s">
        <v>200</v>
      </c>
      <c r="N71" s="5" t="s">
        <v>201</v>
      </c>
      <c r="O71" s="5" t="s">
        <v>202</v>
      </c>
      <c r="P71" s="5" t="s">
        <v>203</v>
      </c>
      <c r="Q71" s="5" t="s">
        <v>204</v>
      </c>
      <c r="R71" s="5" t="s">
        <v>205</v>
      </c>
      <c r="S71" s="5" t="s">
        <v>206</v>
      </c>
      <c r="T71" s="5" t="s">
        <v>207</v>
      </c>
      <c r="U71" s="5" t="s">
        <v>196</v>
      </c>
      <c r="V71" s="5" t="s">
        <v>197</v>
      </c>
      <c r="W71" s="5" t="s">
        <v>198</v>
      </c>
      <c r="X71" s="8"/>
    </row>
    <row r="72" spans="1:24" s="2" customFormat="1" ht="18">
      <c r="A72" s="13">
        <v>1</v>
      </c>
      <c r="B72" s="21" t="s">
        <v>242</v>
      </c>
      <c r="C72" s="21" t="s">
        <v>244</v>
      </c>
      <c r="D72" s="13"/>
      <c r="E72" s="13"/>
      <c r="F72" s="13" t="s">
        <v>209</v>
      </c>
      <c r="G72" s="13" t="s">
        <v>210</v>
      </c>
      <c r="H72" s="13" t="s">
        <v>236</v>
      </c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13" t="s">
        <v>312</v>
      </c>
    </row>
    <row r="73" spans="1:24" s="2" customFormat="1" ht="18">
      <c r="A73" s="18"/>
      <c r="B73" s="15" t="s">
        <v>243</v>
      </c>
      <c r="C73" s="15" t="s">
        <v>245</v>
      </c>
      <c r="D73" s="18"/>
      <c r="E73" s="18"/>
      <c r="F73" s="18"/>
      <c r="G73" s="18"/>
      <c r="H73" s="18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s="2" customFormat="1" ht="18">
      <c r="A74" s="18"/>
      <c r="B74" s="15"/>
      <c r="C74" s="15" t="s">
        <v>246</v>
      </c>
      <c r="D74" s="18"/>
      <c r="E74" s="18"/>
      <c r="F74" s="18"/>
      <c r="G74" s="18"/>
      <c r="H74" s="18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  <row r="75" spans="1:24" s="2" customFormat="1" ht="18">
      <c r="A75" s="19"/>
      <c r="B75" s="17"/>
      <c r="C75" s="17"/>
      <c r="D75" s="19"/>
      <c r="E75" s="19"/>
      <c r="F75" s="19"/>
      <c r="G75" s="19"/>
      <c r="H75" s="19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1:24" s="2" customFormat="1" ht="18">
      <c r="A76" s="18">
        <v>2</v>
      </c>
      <c r="B76" s="15" t="s">
        <v>247</v>
      </c>
      <c r="C76" s="15" t="s">
        <v>248</v>
      </c>
      <c r="D76" s="18" t="s">
        <v>251</v>
      </c>
      <c r="E76" s="18"/>
      <c r="F76" s="18" t="s">
        <v>209</v>
      </c>
      <c r="G76" s="18" t="s">
        <v>210</v>
      </c>
      <c r="H76" s="18" t="s">
        <v>278</v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spans="1:24" s="2" customFormat="1" ht="18">
      <c r="A77" s="18"/>
      <c r="B77" s="15"/>
      <c r="C77" s="15" t="s">
        <v>249</v>
      </c>
      <c r="D77" s="18"/>
      <c r="E77" s="18"/>
      <c r="F77" s="18"/>
      <c r="G77" s="18"/>
      <c r="H77" s="18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spans="1:24" s="2" customFormat="1" ht="18">
      <c r="A78" s="18"/>
      <c r="B78" s="15"/>
      <c r="C78" s="15" t="s">
        <v>250</v>
      </c>
      <c r="D78" s="18"/>
      <c r="E78" s="18"/>
      <c r="F78" s="18"/>
      <c r="G78" s="18"/>
      <c r="H78" s="18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spans="1:24" s="2" customFormat="1" ht="18">
      <c r="A79" s="19"/>
      <c r="B79" s="17"/>
      <c r="C79" s="17"/>
      <c r="D79" s="19"/>
      <c r="E79" s="19"/>
      <c r="F79" s="19"/>
      <c r="G79" s="19"/>
      <c r="H79" s="19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1:24" s="2" customFormat="1" ht="18">
      <c r="A80" s="18">
        <v>3</v>
      </c>
      <c r="B80" s="15" t="s">
        <v>252</v>
      </c>
      <c r="C80" s="15" t="s">
        <v>255</v>
      </c>
      <c r="D80" s="18"/>
      <c r="E80" s="18"/>
      <c r="F80" s="18" t="s">
        <v>209</v>
      </c>
      <c r="G80" s="18" t="s">
        <v>210</v>
      </c>
      <c r="H80" s="18" t="s">
        <v>278</v>
      </c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</row>
    <row r="81" spans="1:24" s="2" customFormat="1" ht="18">
      <c r="A81" s="18"/>
      <c r="B81" s="15" t="s">
        <v>253</v>
      </c>
      <c r="C81" s="15" t="s">
        <v>256</v>
      </c>
      <c r="D81" s="18"/>
      <c r="E81" s="18"/>
      <c r="F81" s="18"/>
      <c r="G81" s="18"/>
      <c r="H81" s="18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</row>
    <row r="82" spans="1:24" s="2" customFormat="1" ht="18">
      <c r="A82" s="15"/>
      <c r="B82" s="15" t="s">
        <v>254</v>
      </c>
      <c r="C82" s="15" t="s">
        <v>259</v>
      </c>
      <c r="D82" s="18"/>
      <c r="E82" s="18"/>
      <c r="F82" s="18"/>
      <c r="G82" s="18"/>
      <c r="H82" s="18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spans="1:24" s="2" customFormat="1" ht="18">
      <c r="A83" s="17"/>
      <c r="B83" s="17"/>
      <c r="C83" s="17"/>
      <c r="D83" s="19"/>
      <c r="E83" s="19"/>
      <c r="F83" s="19"/>
      <c r="G83" s="19"/>
      <c r="H83" s="19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4" s="2" customFormat="1" ht="18">
      <c r="A84" s="18">
        <v>4</v>
      </c>
      <c r="B84" s="15" t="s">
        <v>257</v>
      </c>
      <c r="C84" s="15" t="s">
        <v>258</v>
      </c>
      <c r="D84" s="18"/>
      <c r="E84" s="18"/>
      <c r="F84" s="18" t="s">
        <v>209</v>
      </c>
      <c r="G84" s="18" t="s">
        <v>210</v>
      </c>
      <c r="H84" s="18" t="s">
        <v>278</v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</row>
    <row r="85" spans="1:24" s="2" customFormat="1" ht="18">
      <c r="A85" s="19"/>
      <c r="B85" s="17"/>
      <c r="C85" s="17" t="s">
        <v>260</v>
      </c>
      <c r="D85" s="19"/>
      <c r="E85" s="19"/>
      <c r="F85" s="19"/>
      <c r="G85" s="19"/>
      <c r="H85" s="19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</row>
    <row r="86" spans="1:24" s="2" customFormat="1" ht="18">
      <c r="A86" s="25"/>
      <c r="B86" s="26"/>
      <c r="C86" s="26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</row>
    <row r="87" spans="1:24" s="4" customFormat="1" ht="18">
      <c r="A87" s="9" t="s">
        <v>176</v>
      </c>
      <c r="B87" s="9" t="s">
        <v>178</v>
      </c>
      <c r="C87" s="9" t="s">
        <v>179</v>
      </c>
      <c r="D87" s="413" t="s">
        <v>181</v>
      </c>
      <c r="E87" s="413"/>
      <c r="F87" s="413"/>
      <c r="G87" s="413"/>
      <c r="H87" s="9" t="s">
        <v>186</v>
      </c>
      <c r="I87" s="413" t="s">
        <v>189</v>
      </c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4" t="s">
        <v>192</v>
      </c>
      <c r="V87" s="415"/>
      <c r="W87" s="416"/>
      <c r="X87" s="6" t="s">
        <v>193</v>
      </c>
    </row>
    <row r="88" spans="1:24" s="4" customFormat="1" ht="18">
      <c r="A88" s="10" t="s">
        <v>177</v>
      </c>
      <c r="B88" s="10"/>
      <c r="C88" s="10" t="s">
        <v>180</v>
      </c>
      <c r="D88" s="9" t="s">
        <v>182</v>
      </c>
      <c r="E88" s="9" t="s">
        <v>183</v>
      </c>
      <c r="F88" s="9" t="s">
        <v>184</v>
      </c>
      <c r="G88" s="9" t="s">
        <v>185</v>
      </c>
      <c r="H88" s="10" t="s">
        <v>187</v>
      </c>
      <c r="I88" s="413" t="s">
        <v>190</v>
      </c>
      <c r="J88" s="413"/>
      <c r="K88" s="413"/>
      <c r="L88" s="413" t="s">
        <v>191</v>
      </c>
      <c r="M88" s="413"/>
      <c r="N88" s="413"/>
      <c r="O88" s="413"/>
      <c r="P88" s="413"/>
      <c r="Q88" s="413"/>
      <c r="R88" s="413"/>
      <c r="S88" s="413"/>
      <c r="T88" s="413"/>
      <c r="U88" s="413" t="s">
        <v>191</v>
      </c>
      <c r="V88" s="413"/>
      <c r="W88" s="413"/>
      <c r="X88" s="7"/>
    </row>
    <row r="89" spans="1:24" s="4" customFormat="1" ht="18">
      <c r="A89" s="11"/>
      <c r="B89" s="11"/>
      <c r="C89" s="11"/>
      <c r="D89" s="11"/>
      <c r="E89" s="11"/>
      <c r="F89" s="11"/>
      <c r="G89" s="11"/>
      <c r="H89" s="11" t="s">
        <v>188</v>
      </c>
      <c r="I89" s="5" t="s">
        <v>196</v>
      </c>
      <c r="J89" s="5" t="s">
        <v>197</v>
      </c>
      <c r="K89" s="5" t="s">
        <v>198</v>
      </c>
      <c r="L89" s="5" t="s">
        <v>199</v>
      </c>
      <c r="M89" s="5" t="s">
        <v>200</v>
      </c>
      <c r="N89" s="5" t="s">
        <v>201</v>
      </c>
      <c r="O89" s="5" t="s">
        <v>202</v>
      </c>
      <c r="P89" s="5" t="s">
        <v>203</v>
      </c>
      <c r="Q89" s="5" t="s">
        <v>204</v>
      </c>
      <c r="R89" s="5" t="s">
        <v>205</v>
      </c>
      <c r="S89" s="5" t="s">
        <v>206</v>
      </c>
      <c r="T89" s="5" t="s">
        <v>207</v>
      </c>
      <c r="U89" s="5" t="s">
        <v>196</v>
      </c>
      <c r="V89" s="5" t="s">
        <v>197</v>
      </c>
      <c r="W89" s="5" t="s">
        <v>198</v>
      </c>
      <c r="X89" s="8"/>
    </row>
    <row r="90" spans="1:24" s="3" customFormat="1" ht="18">
      <c r="A90" s="18">
        <v>5</v>
      </c>
      <c r="B90" s="16" t="s">
        <v>310</v>
      </c>
      <c r="C90" s="16" t="s">
        <v>311</v>
      </c>
      <c r="D90" s="18"/>
      <c r="E90" s="18"/>
      <c r="F90" s="18"/>
      <c r="G90" s="18" t="s">
        <v>210</v>
      </c>
      <c r="H90" s="18" t="s">
        <v>278</v>
      </c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23"/>
    </row>
    <row r="91" spans="1:24" s="3" customFormat="1" ht="18">
      <c r="A91" s="18"/>
      <c r="B91" s="18"/>
      <c r="C91" s="16" t="s">
        <v>259</v>
      </c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23"/>
    </row>
    <row r="92" spans="1:24" s="3" customFormat="1" ht="18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24"/>
    </row>
    <row r="93" spans="1:24" s="2" customFormat="1" ht="18">
      <c r="A93" s="18">
        <v>6</v>
      </c>
      <c r="B93" s="15" t="s">
        <v>261</v>
      </c>
      <c r="C93" s="15" t="s">
        <v>262</v>
      </c>
      <c r="D93" s="18"/>
      <c r="E93" s="18"/>
      <c r="F93" s="18"/>
      <c r="G93" s="18" t="s">
        <v>210</v>
      </c>
      <c r="H93" s="18" t="s">
        <v>278</v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</row>
    <row r="94" spans="1:24" s="2" customFormat="1" ht="18">
      <c r="A94" s="18"/>
      <c r="B94" s="15"/>
      <c r="C94" s="15" t="s">
        <v>263</v>
      </c>
      <c r="D94" s="18"/>
      <c r="E94" s="18"/>
      <c r="F94" s="18"/>
      <c r="G94" s="18"/>
      <c r="H94" s="18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</row>
    <row r="95" spans="1:24" s="2" customFormat="1" ht="18">
      <c r="A95" s="19"/>
      <c r="B95" s="17"/>
      <c r="C95" s="17"/>
      <c r="D95" s="19"/>
      <c r="E95" s="19"/>
      <c r="F95" s="19"/>
      <c r="G95" s="19"/>
      <c r="H95" s="19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</row>
    <row r="96" spans="1:24" s="2" customFormat="1" ht="18">
      <c r="A96" s="18">
        <v>7</v>
      </c>
      <c r="B96" s="15" t="s">
        <v>264</v>
      </c>
      <c r="C96" s="15" t="s">
        <v>266</v>
      </c>
      <c r="D96" s="18"/>
      <c r="E96" s="18"/>
      <c r="F96" s="18" t="s">
        <v>209</v>
      </c>
      <c r="G96" s="18" t="s">
        <v>210</v>
      </c>
      <c r="H96" s="18" t="s">
        <v>269</v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</row>
    <row r="97" spans="1:24" s="2" customFormat="1" ht="18">
      <c r="A97" s="18"/>
      <c r="B97" s="15" t="s">
        <v>267</v>
      </c>
      <c r="C97" s="15" t="s">
        <v>268</v>
      </c>
      <c r="D97" s="18"/>
      <c r="E97" s="18"/>
      <c r="F97" s="18"/>
      <c r="G97" s="18"/>
      <c r="H97" s="18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spans="1:24" s="2" customFormat="1" ht="18">
      <c r="A98" s="18"/>
      <c r="B98" s="15" t="s">
        <v>265</v>
      </c>
      <c r="C98" s="15" t="s">
        <v>246</v>
      </c>
      <c r="D98" s="18"/>
      <c r="E98" s="18"/>
      <c r="F98" s="18"/>
      <c r="G98" s="18"/>
      <c r="H98" s="18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1:24" s="2" customFormat="1" ht="18">
      <c r="A99" s="18"/>
      <c r="B99" s="15"/>
      <c r="C99" s="15"/>
      <c r="D99" s="18"/>
      <c r="E99" s="18"/>
      <c r="F99" s="18"/>
      <c r="G99" s="18"/>
      <c r="H99" s="18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spans="1:24" s="2" customFormat="1" ht="18">
      <c r="A100" s="19"/>
      <c r="B100" s="17"/>
      <c r="C100" s="17"/>
      <c r="D100" s="19"/>
      <c r="E100" s="19"/>
      <c r="F100" s="19"/>
      <c r="G100" s="19"/>
      <c r="H100" s="19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</row>
    <row r="101" ht="21">
      <c r="A101" s="20" t="s">
        <v>271</v>
      </c>
    </row>
    <row r="102" ht="21">
      <c r="A102" s="20" t="s">
        <v>225</v>
      </c>
    </row>
    <row r="103" ht="21">
      <c r="B103" s="1" t="s">
        <v>305</v>
      </c>
    </row>
    <row r="104" ht="21">
      <c r="B104" s="1" t="s">
        <v>306</v>
      </c>
    </row>
    <row r="105" ht="21">
      <c r="A105" s="20" t="s">
        <v>230</v>
      </c>
    </row>
    <row r="106" ht="21">
      <c r="B106" s="1" t="s">
        <v>272</v>
      </c>
    </row>
    <row r="108" spans="1:24" s="4" customFormat="1" ht="18">
      <c r="A108" s="9" t="s">
        <v>176</v>
      </c>
      <c r="B108" s="9" t="s">
        <v>178</v>
      </c>
      <c r="C108" s="9" t="s">
        <v>179</v>
      </c>
      <c r="D108" s="413" t="s">
        <v>181</v>
      </c>
      <c r="E108" s="413"/>
      <c r="F108" s="413"/>
      <c r="G108" s="413"/>
      <c r="H108" s="9" t="s">
        <v>186</v>
      </c>
      <c r="I108" s="413" t="s">
        <v>189</v>
      </c>
      <c r="J108" s="413"/>
      <c r="K108" s="413"/>
      <c r="L108" s="413"/>
      <c r="M108" s="413"/>
      <c r="N108" s="413"/>
      <c r="O108" s="413"/>
      <c r="P108" s="413"/>
      <c r="Q108" s="413"/>
      <c r="R108" s="413"/>
      <c r="S108" s="413"/>
      <c r="T108" s="413"/>
      <c r="U108" s="414" t="s">
        <v>192</v>
      </c>
      <c r="V108" s="415"/>
      <c r="W108" s="416"/>
      <c r="X108" s="6" t="s">
        <v>193</v>
      </c>
    </row>
    <row r="109" spans="1:24" s="4" customFormat="1" ht="18">
      <c r="A109" s="10" t="s">
        <v>177</v>
      </c>
      <c r="B109" s="10"/>
      <c r="C109" s="10" t="s">
        <v>180</v>
      </c>
      <c r="D109" s="9" t="s">
        <v>182</v>
      </c>
      <c r="E109" s="9" t="s">
        <v>183</v>
      </c>
      <c r="F109" s="9" t="s">
        <v>184</v>
      </c>
      <c r="G109" s="9" t="s">
        <v>185</v>
      </c>
      <c r="H109" s="10" t="s">
        <v>187</v>
      </c>
      <c r="I109" s="413" t="s">
        <v>190</v>
      </c>
      <c r="J109" s="413"/>
      <c r="K109" s="413"/>
      <c r="L109" s="413" t="s">
        <v>191</v>
      </c>
      <c r="M109" s="413"/>
      <c r="N109" s="413"/>
      <c r="O109" s="413"/>
      <c r="P109" s="413"/>
      <c r="Q109" s="413"/>
      <c r="R109" s="413"/>
      <c r="S109" s="413"/>
      <c r="T109" s="413"/>
      <c r="U109" s="413" t="s">
        <v>191</v>
      </c>
      <c r="V109" s="413"/>
      <c r="W109" s="413"/>
      <c r="X109" s="7"/>
    </row>
    <row r="110" spans="1:24" s="4" customFormat="1" ht="18">
      <c r="A110" s="11"/>
      <c r="B110" s="11"/>
      <c r="C110" s="11"/>
      <c r="D110" s="11"/>
      <c r="E110" s="11"/>
      <c r="F110" s="11"/>
      <c r="G110" s="11"/>
      <c r="H110" s="11" t="s">
        <v>188</v>
      </c>
      <c r="I110" s="5" t="s">
        <v>196</v>
      </c>
      <c r="J110" s="5" t="s">
        <v>197</v>
      </c>
      <c r="K110" s="5" t="s">
        <v>198</v>
      </c>
      <c r="L110" s="5" t="s">
        <v>199</v>
      </c>
      <c r="M110" s="5" t="s">
        <v>200</v>
      </c>
      <c r="N110" s="5" t="s">
        <v>201</v>
      </c>
      <c r="O110" s="5" t="s">
        <v>202</v>
      </c>
      <c r="P110" s="5" t="s">
        <v>203</v>
      </c>
      <c r="Q110" s="5" t="s">
        <v>204</v>
      </c>
      <c r="R110" s="5" t="s">
        <v>205</v>
      </c>
      <c r="S110" s="5" t="s">
        <v>206</v>
      </c>
      <c r="T110" s="5" t="s">
        <v>207</v>
      </c>
      <c r="U110" s="5" t="s">
        <v>196</v>
      </c>
      <c r="V110" s="5" t="s">
        <v>197</v>
      </c>
      <c r="W110" s="5" t="s">
        <v>198</v>
      </c>
      <c r="X110" s="8"/>
    </row>
    <row r="111" spans="1:24" s="2" customFormat="1" ht="18">
      <c r="A111" s="13">
        <v>1</v>
      </c>
      <c r="B111" s="21" t="s">
        <v>273</v>
      </c>
      <c r="C111" s="21" t="s">
        <v>274</v>
      </c>
      <c r="D111" s="13"/>
      <c r="E111" s="13"/>
      <c r="F111" s="13" t="s">
        <v>209</v>
      </c>
      <c r="G111" s="13" t="s">
        <v>210</v>
      </c>
      <c r="H111" s="13" t="s">
        <v>236</v>
      </c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</row>
    <row r="112" spans="1:24" s="2" customFormat="1" ht="18">
      <c r="A112" s="18"/>
      <c r="B112" s="15"/>
      <c r="C112" s="15" t="s">
        <v>275</v>
      </c>
      <c r="D112" s="18"/>
      <c r="E112" s="18"/>
      <c r="F112" s="18"/>
      <c r="G112" s="18"/>
      <c r="H112" s="18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</row>
    <row r="113" spans="1:24" s="2" customFormat="1" ht="18">
      <c r="A113" s="18"/>
      <c r="B113" s="15"/>
      <c r="C113" s="15" t="s">
        <v>276</v>
      </c>
      <c r="D113" s="18"/>
      <c r="E113" s="18"/>
      <c r="F113" s="18"/>
      <c r="G113" s="18"/>
      <c r="H113" s="18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</row>
    <row r="114" spans="1:24" s="2" customFormat="1" ht="18">
      <c r="A114" s="18"/>
      <c r="B114" s="15"/>
      <c r="C114" s="15" t="s">
        <v>277</v>
      </c>
      <c r="D114" s="18"/>
      <c r="E114" s="18"/>
      <c r="F114" s="18"/>
      <c r="G114" s="18"/>
      <c r="H114" s="18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</row>
    <row r="115" spans="1:24" s="2" customFormat="1" ht="18">
      <c r="A115" s="19"/>
      <c r="B115" s="17"/>
      <c r="C115" s="17"/>
      <c r="D115" s="19"/>
      <c r="E115" s="19"/>
      <c r="F115" s="19"/>
      <c r="G115" s="19"/>
      <c r="H115" s="19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</row>
    <row r="116" ht="21">
      <c r="A116" s="20" t="s">
        <v>309</v>
      </c>
    </row>
    <row r="117" ht="21">
      <c r="A117" s="20" t="s">
        <v>225</v>
      </c>
    </row>
    <row r="118" ht="21">
      <c r="B118" s="1" t="s">
        <v>307</v>
      </c>
    </row>
    <row r="119" ht="21">
      <c r="B119" s="1" t="s">
        <v>308</v>
      </c>
    </row>
    <row r="120" ht="21">
      <c r="A120" s="20" t="s">
        <v>230</v>
      </c>
    </row>
    <row r="121" ht="21">
      <c r="B121" s="1" t="s">
        <v>279</v>
      </c>
    </row>
    <row r="122" ht="21">
      <c r="B122" s="1" t="s">
        <v>280</v>
      </c>
    </row>
    <row r="123" ht="21">
      <c r="B123" s="1" t="s">
        <v>281</v>
      </c>
    </row>
    <row r="124" spans="1:8" s="2" customFormat="1" ht="18">
      <c r="A124" s="3"/>
      <c r="D124" s="3"/>
      <c r="E124" s="3"/>
      <c r="F124" s="3"/>
      <c r="G124" s="3"/>
      <c r="H124" s="3"/>
    </row>
    <row r="125" spans="1:24" s="4" customFormat="1" ht="18">
      <c r="A125" s="9" t="s">
        <v>176</v>
      </c>
      <c r="B125" s="9" t="s">
        <v>178</v>
      </c>
      <c r="C125" s="9" t="s">
        <v>179</v>
      </c>
      <c r="D125" s="413" t="s">
        <v>181</v>
      </c>
      <c r="E125" s="413"/>
      <c r="F125" s="413"/>
      <c r="G125" s="413"/>
      <c r="H125" s="9" t="s">
        <v>186</v>
      </c>
      <c r="I125" s="413" t="s">
        <v>189</v>
      </c>
      <c r="J125" s="413"/>
      <c r="K125" s="413"/>
      <c r="L125" s="413"/>
      <c r="M125" s="413"/>
      <c r="N125" s="413"/>
      <c r="O125" s="413"/>
      <c r="P125" s="413"/>
      <c r="Q125" s="413"/>
      <c r="R125" s="413"/>
      <c r="S125" s="413"/>
      <c r="T125" s="413"/>
      <c r="U125" s="414" t="s">
        <v>192</v>
      </c>
      <c r="V125" s="415"/>
      <c r="W125" s="416"/>
      <c r="X125" s="6" t="s">
        <v>193</v>
      </c>
    </row>
    <row r="126" spans="1:24" s="4" customFormat="1" ht="18">
      <c r="A126" s="10" t="s">
        <v>177</v>
      </c>
      <c r="B126" s="10"/>
      <c r="C126" s="10" t="s">
        <v>180</v>
      </c>
      <c r="D126" s="9" t="s">
        <v>182</v>
      </c>
      <c r="E126" s="9" t="s">
        <v>183</v>
      </c>
      <c r="F126" s="9" t="s">
        <v>184</v>
      </c>
      <c r="G126" s="9" t="s">
        <v>185</v>
      </c>
      <c r="H126" s="10" t="s">
        <v>187</v>
      </c>
      <c r="I126" s="413" t="s">
        <v>190</v>
      </c>
      <c r="J126" s="413"/>
      <c r="K126" s="413"/>
      <c r="L126" s="413" t="s">
        <v>191</v>
      </c>
      <c r="M126" s="413"/>
      <c r="N126" s="413"/>
      <c r="O126" s="413"/>
      <c r="P126" s="413"/>
      <c r="Q126" s="413"/>
      <c r="R126" s="413"/>
      <c r="S126" s="413"/>
      <c r="T126" s="413"/>
      <c r="U126" s="413" t="s">
        <v>191</v>
      </c>
      <c r="V126" s="413"/>
      <c r="W126" s="413"/>
      <c r="X126" s="7"/>
    </row>
    <row r="127" spans="1:24" s="4" customFormat="1" ht="18">
      <c r="A127" s="11"/>
      <c r="B127" s="11"/>
      <c r="C127" s="11"/>
      <c r="D127" s="11"/>
      <c r="E127" s="11"/>
      <c r="F127" s="11"/>
      <c r="G127" s="11"/>
      <c r="H127" s="11" t="s">
        <v>188</v>
      </c>
      <c r="I127" s="5" t="s">
        <v>196</v>
      </c>
      <c r="J127" s="5" t="s">
        <v>197</v>
      </c>
      <c r="K127" s="5" t="s">
        <v>198</v>
      </c>
      <c r="L127" s="5" t="s">
        <v>199</v>
      </c>
      <c r="M127" s="5" t="s">
        <v>200</v>
      </c>
      <c r="N127" s="5" t="s">
        <v>201</v>
      </c>
      <c r="O127" s="5" t="s">
        <v>202</v>
      </c>
      <c r="P127" s="5" t="s">
        <v>203</v>
      </c>
      <c r="Q127" s="5" t="s">
        <v>204</v>
      </c>
      <c r="R127" s="5" t="s">
        <v>205</v>
      </c>
      <c r="S127" s="5" t="s">
        <v>206</v>
      </c>
      <c r="T127" s="5" t="s">
        <v>207</v>
      </c>
      <c r="U127" s="5" t="s">
        <v>196</v>
      </c>
      <c r="V127" s="5" t="s">
        <v>197</v>
      </c>
      <c r="W127" s="5" t="s">
        <v>198</v>
      </c>
      <c r="X127" s="8"/>
    </row>
    <row r="128" spans="1:24" s="2" customFormat="1" ht="18">
      <c r="A128" s="13">
        <v>1</v>
      </c>
      <c r="B128" s="21" t="s">
        <v>282</v>
      </c>
      <c r="C128" s="21" t="s">
        <v>283</v>
      </c>
      <c r="D128" s="13"/>
      <c r="E128" s="13"/>
      <c r="F128" s="13" t="s">
        <v>209</v>
      </c>
      <c r="G128" s="13" t="s">
        <v>210</v>
      </c>
      <c r="H128" s="13" t="s">
        <v>236</v>
      </c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</row>
    <row r="129" spans="1:24" s="2" customFormat="1" ht="18">
      <c r="A129" s="18"/>
      <c r="B129" s="15"/>
      <c r="C129" s="15" t="s">
        <v>284</v>
      </c>
      <c r="D129" s="18"/>
      <c r="E129" s="18"/>
      <c r="F129" s="18"/>
      <c r="G129" s="18"/>
      <c r="H129" s="18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</row>
    <row r="130" spans="1:24" s="2" customFormat="1" ht="18">
      <c r="A130" s="18"/>
      <c r="B130" s="15"/>
      <c r="C130" s="15" t="s">
        <v>246</v>
      </c>
      <c r="D130" s="18"/>
      <c r="E130" s="18"/>
      <c r="F130" s="18"/>
      <c r="G130" s="18"/>
      <c r="H130" s="18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</row>
    <row r="131" spans="1:24" s="2" customFormat="1" ht="18">
      <c r="A131" s="19"/>
      <c r="B131" s="17"/>
      <c r="C131" s="17"/>
      <c r="D131" s="19"/>
      <c r="E131" s="19"/>
      <c r="F131" s="19"/>
      <c r="G131" s="19"/>
      <c r="H131" s="19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</row>
    <row r="132" spans="1:24" s="2" customFormat="1" ht="18">
      <c r="A132" s="18">
        <v>2</v>
      </c>
      <c r="B132" s="15" t="s">
        <v>285</v>
      </c>
      <c r="C132" s="15" t="s">
        <v>286</v>
      </c>
      <c r="D132" s="18"/>
      <c r="E132" s="18"/>
      <c r="F132" s="18"/>
      <c r="G132" s="18" t="s">
        <v>210</v>
      </c>
      <c r="H132" s="18" t="s">
        <v>269</v>
      </c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</row>
    <row r="133" spans="1:24" s="2" customFormat="1" ht="18">
      <c r="A133" s="18"/>
      <c r="B133" s="15"/>
      <c r="C133" s="15" t="s">
        <v>287</v>
      </c>
      <c r="D133" s="18"/>
      <c r="E133" s="18"/>
      <c r="F133" s="18"/>
      <c r="G133" s="18"/>
      <c r="H133" s="18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</row>
    <row r="134" spans="1:24" s="2" customFormat="1" ht="18">
      <c r="A134" s="18"/>
      <c r="B134" s="15"/>
      <c r="C134" s="15" t="s">
        <v>288</v>
      </c>
      <c r="D134" s="18"/>
      <c r="E134" s="18"/>
      <c r="F134" s="18"/>
      <c r="G134" s="18"/>
      <c r="H134" s="18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</row>
    <row r="135" spans="1:24" s="2" customFormat="1" ht="18">
      <c r="A135" s="19"/>
      <c r="B135" s="17"/>
      <c r="C135" s="17"/>
      <c r="D135" s="19"/>
      <c r="E135" s="19"/>
      <c r="F135" s="19"/>
      <c r="G135" s="19"/>
      <c r="H135" s="19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</row>
    <row r="136" spans="1:24" s="2" customFormat="1" ht="18">
      <c r="A136" s="18">
        <v>3</v>
      </c>
      <c r="B136" s="15" t="s">
        <v>290</v>
      </c>
      <c r="C136" s="15" t="s">
        <v>291</v>
      </c>
      <c r="D136" s="18" t="s">
        <v>289</v>
      </c>
      <c r="E136" s="18"/>
      <c r="F136" s="18" t="s">
        <v>209</v>
      </c>
      <c r="G136" s="18" t="s">
        <v>210</v>
      </c>
      <c r="H136" s="18" t="s">
        <v>278</v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</row>
    <row r="137" spans="1:24" s="2" customFormat="1" ht="18">
      <c r="A137" s="18"/>
      <c r="B137" s="15"/>
      <c r="C137" s="15" t="s">
        <v>292</v>
      </c>
      <c r="D137" s="18"/>
      <c r="E137" s="18"/>
      <c r="F137" s="18"/>
      <c r="G137" s="18"/>
      <c r="H137" s="18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</row>
    <row r="138" spans="1:24" s="2" customFormat="1" ht="18">
      <c r="A138" s="18"/>
      <c r="B138" s="15"/>
      <c r="C138" s="15" t="s">
        <v>293</v>
      </c>
      <c r="D138" s="18"/>
      <c r="E138" s="18"/>
      <c r="F138" s="18"/>
      <c r="G138" s="18"/>
      <c r="H138" s="18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</row>
    <row r="139" spans="1:24" s="2" customFormat="1" ht="18">
      <c r="A139" s="13">
        <v>4</v>
      </c>
      <c r="B139" s="21" t="s">
        <v>294</v>
      </c>
      <c r="C139" s="21" t="s">
        <v>295</v>
      </c>
      <c r="D139" s="13" t="s">
        <v>289</v>
      </c>
      <c r="E139" s="13"/>
      <c r="F139" s="13" t="s">
        <v>209</v>
      </c>
      <c r="G139" s="13" t="s">
        <v>210</v>
      </c>
      <c r="H139" s="13" t="s">
        <v>278</v>
      </c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</row>
    <row r="140" spans="1:24" s="2" customFormat="1" ht="18">
      <c r="A140" s="18"/>
      <c r="B140" s="15"/>
      <c r="C140" s="15" t="s">
        <v>296</v>
      </c>
      <c r="D140" s="18"/>
      <c r="E140" s="18"/>
      <c r="F140" s="18"/>
      <c r="G140" s="18"/>
      <c r="H140" s="18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</row>
    <row r="141" spans="1:24" s="2" customFormat="1" ht="18">
      <c r="A141" s="19"/>
      <c r="B141" s="17"/>
      <c r="C141" s="17" t="s">
        <v>297</v>
      </c>
      <c r="D141" s="19"/>
      <c r="E141" s="19"/>
      <c r="F141" s="19"/>
      <c r="G141" s="19"/>
      <c r="H141" s="19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</row>
    <row r="142" spans="1:8" s="2" customFormat="1" ht="18">
      <c r="A142" s="3"/>
      <c r="D142" s="3"/>
      <c r="E142" s="3"/>
      <c r="F142" s="3"/>
      <c r="G142" s="3"/>
      <c r="H142" s="3"/>
    </row>
    <row r="143" spans="1:8" s="2" customFormat="1" ht="18">
      <c r="A143" s="3"/>
      <c r="D143" s="3"/>
      <c r="E143" s="3"/>
      <c r="F143" s="3"/>
      <c r="G143" s="3"/>
      <c r="H143" s="3"/>
    </row>
    <row r="144" spans="1:8" s="2" customFormat="1" ht="18">
      <c r="A144" s="3"/>
      <c r="D144" s="3"/>
      <c r="E144" s="3"/>
      <c r="F144" s="3"/>
      <c r="G144" s="3"/>
      <c r="H144" s="3"/>
    </row>
    <row r="145" spans="1:8" s="2" customFormat="1" ht="18">
      <c r="A145" s="3"/>
      <c r="D145" s="3"/>
      <c r="E145" s="3"/>
      <c r="F145" s="3"/>
      <c r="G145" s="3"/>
      <c r="H145" s="3"/>
    </row>
    <row r="146" spans="1:8" s="2" customFormat="1" ht="18">
      <c r="A146" s="3"/>
      <c r="D146" s="3"/>
      <c r="E146" s="3"/>
      <c r="F146" s="3"/>
      <c r="G146" s="3"/>
      <c r="H146" s="3"/>
    </row>
    <row r="147" spans="1:8" s="2" customFormat="1" ht="18">
      <c r="A147" s="3"/>
      <c r="D147" s="3"/>
      <c r="E147" s="3"/>
      <c r="F147" s="3"/>
      <c r="G147" s="3"/>
      <c r="H147" s="3"/>
    </row>
    <row r="148" spans="1:8" s="2" customFormat="1" ht="18">
      <c r="A148" s="3"/>
      <c r="D148" s="3"/>
      <c r="E148" s="3"/>
      <c r="F148" s="3"/>
      <c r="G148" s="3"/>
      <c r="H148" s="3"/>
    </row>
    <row r="149" spans="1:8" s="2" customFormat="1" ht="18">
      <c r="A149" s="3"/>
      <c r="D149" s="3"/>
      <c r="E149" s="3"/>
      <c r="F149" s="3"/>
      <c r="G149" s="3"/>
      <c r="H149" s="3"/>
    </row>
    <row r="150" spans="1:8" s="2" customFormat="1" ht="18">
      <c r="A150" s="3"/>
      <c r="D150" s="3"/>
      <c r="E150" s="3"/>
      <c r="F150" s="3"/>
      <c r="G150" s="3"/>
      <c r="H150" s="3"/>
    </row>
    <row r="151" spans="1:8" s="2" customFormat="1" ht="18">
      <c r="A151" s="3"/>
      <c r="D151" s="3"/>
      <c r="E151" s="3"/>
      <c r="F151" s="3"/>
      <c r="G151" s="3"/>
      <c r="H151" s="3"/>
    </row>
    <row r="152" spans="1:8" s="2" customFormat="1" ht="18">
      <c r="A152" s="3"/>
      <c r="D152" s="3"/>
      <c r="E152" s="3"/>
      <c r="F152" s="3"/>
      <c r="G152" s="3"/>
      <c r="H152" s="3"/>
    </row>
    <row r="153" spans="1:8" s="2" customFormat="1" ht="18">
      <c r="A153" s="3"/>
      <c r="D153" s="3"/>
      <c r="E153" s="3"/>
      <c r="F153" s="3"/>
      <c r="G153" s="3"/>
      <c r="H153" s="3"/>
    </row>
    <row r="154" spans="1:8" s="2" customFormat="1" ht="18">
      <c r="A154" s="3"/>
      <c r="D154" s="3"/>
      <c r="E154" s="3"/>
      <c r="F154" s="3"/>
      <c r="G154" s="3"/>
      <c r="H154" s="3"/>
    </row>
    <row r="155" spans="1:8" s="2" customFormat="1" ht="18">
      <c r="A155" s="3"/>
      <c r="D155" s="3"/>
      <c r="E155" s="3"/>
      <c r="F155" s="3"/>
      <c r="G155" s="3"/>
      <c r="H155" s="3"/>
    </row>
    <row r="156" spans="1:8" s="2" customFormat="1" ht="18">
      <c r="A156" s="3"/>
      <c r="D156" s="3"/>
      <c r="E156" s="3"/>
      <c r="F156" s="3"/>
      <c r="G156" s="3"/>
      <c r="H156" s="3"/>
    </row>
    <row r="157" spans="1:8" s="2" customFormat="1" ht="18">
      <c r="A157" s="3"/>
      <c r="D157" s="3"/>
      <c r="E157" s="3"/>
      <c r="F157" s="3"/>
      <c r="G157" s="3"/>
      <c r="H157" s="3"/>
    </row>
    <row r="158" spans="1:8" s="2" customFormat="1" ht="18">
      <c r="A158" s="3"/>
      <c r="D158" s="3"/>
      <c r="E158" s="3"/>
      <c r="F158" s="3"/>
      <c r="G158" s="3"/>
      <c r="H158" s="3"/>
    </row>
    <row r="159" spans="1:8" s="2" customFormat="1" ht="18">
      <c r="A159" s="3"/>
      <c r="D159" s="3"/>
      <c r="E159" s="3"/>
      <c r="F159" s="3"/>
      <c r="G159" s="3"/>
      <c r="H159" s="3"/>
    </row>
    <row r="160" spans="1:8" s="2" customFormat="1" ht="18">
      <c r="A160" s="3"/>
      <c r="D160" s="3"/>
      <c r="E160" s="3"/>
      <c r="F160" s="3"/>
      <c r="G160" s="3"/>
      <c r="H160" s="3"/>
    </row>
    <row r="161" spans="1:8" s="2" customFormat="1" ht="18">
      <c r="A161" s="3"/>
      <c r="D161" s="3"/>
      <c r="E161" s="3"/>
      <c r="F161" s="3"/>
      <c r="G161" s="3"/>
      <c r="H161" s="3"/>
    </row>
    <row r="162" spans="1:8" s="2" customFormat="1" ht="18">
      <c r="A162" s="3"/>
      <c r="D162" s="3"/>
      <c r="E162" s="3"/>
      <c r="F162" s="3"/>
      <c r="G162" s="3"/>
      <c r="H162" s="3"/>
    </row>
    <row r="163" spans="1:8" s="2" customFormat="1" ht="18">
      <c r="A163" s="3"/>
      <c r="D163" s="3"/>
      <c r="E163" s="3"/>
      <c r="F163" s="3"/>
      <c r="G163" s="3"/>
      <c r="H163" s="3"/>
    </row>
    <row r="164" spans="1:8" s="2" customFormat="1" ht="18">
      <c r="A164" s="3"/>
      <c r="D164" s="3"/>
      <c r="E164" s="3"/>
      <c r="F164" s="3"/>
      <c r="G164" s="3"/>
      <c r="H164" s="3"/>
    </row>
    <row r="165" spans="1:8" s="2" customFormat="1" ht="18">
      <c r="A165" s="3"/>
      <c r="D165" s="3"/>
      <c r="E165" s="3"/>
      <c r="F165" s="3"/>
      <c r="G165" s="3"/>
      <c r="H165" s="3"/>
    </row>
    <row r="166" spans="1:8" s="2" customFormat="1" ht="18">
      <c r="A166" s="3"/>
      <c r="D166" s="3"/>
      <c r="E166" s="3"/>
      <c r="F166" s="3"/>
      <c r="G166" s="3"/>
      <c r="H166" s="3"/>
    </row>
    <row r="167" spans="1:8" s="2" customFormat="1" ht="18">
      <c r="A167" s="3"/>
      <c r="D167" s="3"/>
      <c r="E167" s="3"/>
      <c r="F167" s="3"/>
      <c r="G167" s="3"/>
      <c r="H167" s="3"/>
    </row>
    <row r="168" spans="1:8" s="2" customFormat="1" ht="18">
      <c r="A168" s="3"/>
      <c r="D168" s="3"/>
      <c r="E168" s="3"/>
      <c r="F168" s="3"/>
      <c r="G168" s="3"/>
      <c r="H168" s="3"/>
    </row>
    <row r="169" spans="1:8" s="2" customFormat="1" ht="18">
      <c r="A169" s="3"/>
      <c r="D169" s="3"/>
      <c r="E169" s="3"/>
      <c r="F169" s="3"/>
      <c r="G169" s="3"/>
      <c r="H169" s="3"/>
    </row>
    <row r="170" spans="1:8" s="2" customFormat="1" ht="18">
      <c r="A170" s="3"/>
      <c r="D170" s="3"/>
      <c r="E170" s="3"/>
      <c r="F170" s="3"/>
      <c r="G170" s="3"/>
      <c r="H170" s="3"/>
    </row>
    <row r="171" spans="1:8" s="2" customFormat="1" ht="18">
      <c r="A171" s="3"/>
      <c r="D171" s="3"/>
      <c r="E171" s="3"/>
      <c r="F171" s="3"/>
      <c r="G171" s="3"/>
      <c r="H171" s="3"/>
    </row>
    <row r="172" spans="1:8" s="2" customFormat="1" ht="18">
      <c r="A172" s="3"/>
      <c r="D172" s="3"/>
      <c r="E172" s="3"/>
      <c r="F172" s="3"/>
      <c r="G172" s="3"/>
      <c r="H172" s="3"/>
    </row>
    <row r="173" spans="1:8" s="2" customFormat="1" ht="18">
      <c r="A173" s="3"/>
      <c r="D173" s="3"/>
      <c r="E173" s="3"/>
      <c r="F173" s="3"/>
      <c r="G173" s="3"/>
      <c r="H173" s="3"/>
    </row>
    <row r="174" spans="1:8" s="2" customFormat="1" ht="18">
      <c r="A174" s="3"/>
      <c r="D174" s="3"/>
      <c r="E174" s="3"/>
      <c r="F174" s="3"/>
      <c r="G174" s="3"/>
      <c r="H174" s="3"/>
    </row>
    <row r="175" spans="1:8" s="2" customFormat="1" ht="18">
      <c r="A175" s="3"/>
      <c r="D175" s="3"/>
      <c r="E175" s="3"/>
      <c r="F175" s="3"/>
      <c r="G175" s="3"/>
      <c r="H175" s="3"/>
    </row>
    <row r="176" spans="1:8" s="2" customFormat="1" ht="18">
      <c r="A176" s="3"/>
      <c r="D176" s="3"/>
      <c r="E176" s="3"/>
      <c r="F176" s="3"/>
      <c r="G176" s="3"/>
      <c r="H176" s="3"/>
    </row>
    <row r="177" spans="1:8" s="2" customFormat="1" ht="18">
      <c r="A177" s="3"/>
      <c r="D177" s="3"/>
      <c r="E177" s="3"/>
      <c r="F177" s="3"/>
      <c r="G177" s="3"/>
      <c r="H177" s="3"/>
    </row>
    <row r="178" spans="1:8" s="2" customFormat="1" ht="18">
      <c r="A178" s="3"/>
      <c r="D178" s="3"/>
      <c r="E178" s="3"/>
      <c r="F178" s="3"/>
      <c r="G178" s="3"/>
      <c r="H178" s="3"/>
    </row>
    <row r="179" spans="1:8" s="2" customFormat="1" ht="18">
      <c r="A179" s="3"/>
      <c r="D179" s="3"/>
      <c r="E179" s="3"/>
      <c r="F179" s="3"/>
      <c r="G179" s="3"/>
      <c r="H179" s="3"/>
    </row>
    <row r="180" spans="1:8" s="2" customFormat="1" ht="18">
      <c r="A180" s="3"/>
      <c r="D180" s="3"/>
      <c r="E180" s="3"/>
      <c r="F180" s="3"/>
      <c r="G180" s="3"/>
      <c r="H180" s="3"/>
    </row>
    <row r="181" spans="1:8" s="2" customFormat="1" ht="18">
      <c r="A181" s="3"/>
      <c r="D181" s="3"/>
      <c r="E181" s="3"/>
      <c r="F181" s="3"/>
      <c r="G181" s="3"/>
      <c r="H181" s="3"/>
    </row>
    <row r="182" spans="1:8" s="2" customFormat="1" ht="18">
      <c r="A182" s="3"/>
      <c r="D182" s="3"/>
      <c r="E182" s="3"/>
      <c r="F182" s="3"/>
      <c r="G182" s="3"/>
      <c r="H182" s="3"/>
    </row>
    <row r="183" spans="1:8" s="2" customFormat="1" ht="18">
      <c r="A183" s="3"/>
      <c r="D183" s="3"/>
      <c r="E183" s="3"/>
      <c r="F183" s="3"/>
      <c r="G183" s="3"/>
      <c r="H183" s="3"/>
    </row>
    <row r="184" ht="21">
      <c r="A184" s="12"/>
    </row>
    <row r="185" ht="21">
      <c r="A185" s="12"/>
    </row>
    <row r="186" ht="21">
      <c r="A186" s="12"/>
    </row>
    <row r="187" ht="21">
      <c r="A187" s="12"/>
    </row>
    <row r="188" ht="21">
      <c r="A188" s="12"/>
    </row>
    <row r="189" ht="21">
      <c r="A189" s="12"/>
    </row>
    <row r="190" ht="21">
      <c r="A190" s="12"/>
    </row>
    <row r="191" ht="21">
      <c r="A191" s="12"/>
    </row>
  </sheetData>
  <sheetProtection/>
  <mergeCells count="44">
    <mergeCell ref="I29:T29"/>
    <mergeCell ref="U29:W29"/>
    <mergeCell ref="I30:K30"/>
    <mergeCell ref="L30:T30"/>
    <mergeCell ref="U30:W30"/>
    <mergeCell ref="I109:K109"/>
    <mergeCell ref="L109:T109"/>
    <mergeCell ref="U109:W109"/>
    <mergeCell ref="U70:W70"/>
    <mergeCell ref="I45:K45"/>
    <mergeCell ref="D87:G87"/>
    <mergeCell ref="I87:T87"/>
    <mergeCell ref="U87:W87"/>
    <mergeCell ref="A1:X1"/>
    <mergeCell ref="A2:X2"/>
    <mergeCell ref="D125:G125"/>
    <mergeCell ref="I125:T125"/>
    <mergeCell ref="U125:W125"/>
    <mergeCell ref="D69:G69"/>
    <mergeCell ref="I69:T69"/>
    <mergeCell ref="I126:K126"/>
    <mergeCell ref="L126:T126"/>
    <mergeCell ref="U126:W126"/>
    <mergeCell ref="D108:G108"/>
    <mergeCell ref="I108:T108"/>
    <mergeCell ref="U108:W108"/>
    <mergeCell ref="U12:W12"/>
    <mergeCell ref="D44:G44"/>
    <mergeCell ref="I44:T44"/>
    <mergeCell ref="U44:W44"/>
    <mergeCell ref="D12:G12"/>
    <mergeCell ref="I13:K13"/>
    <mergeCell ref="D29:G29"/>
    <mergeCell ref="L13:T13"/>
    <mergeCell ref="I12:T12"/>
    <mergeCell ref="U13:W13"/>
    <mergeCell ref="I88:K88"/>
    <mergeCell ref="L88:T88"/>
    <mergeCell ref="U88:W88"/>
    <mergeCell ref="L45:T45"/>
    <mergeCell ref="U45:W45"/>
    <mergeCell ref="U69:W69"/>
    <mergeCell ref="I70:K70"/>
    <mergeCell ref="L70:T70"/>
  </mergeCells>
  <printOptions/>
  <pageMargins left="0.31496062992125984" right="0" top="0.5118110236220472" bottom="0.5118110236220472" header="0.5118110236220472" footer="0.5118110236220472"/>
  <pageSetup horizontalDpi="2400" verticalDpi="24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G4" sqref="G4:H4"/>
    </sheetView>
  </sheetViews>
  <sheetFormatPr defaultColWidth="9.140625" defaultRowHeight="21.75"/>
  <cols>
    <col min="1" max="1" width="5.8515625" style="102" customWidth="1"/>
    <col min="2" max="7" width="9.140625" style="102" customWidth="1"/>
    <col min="8" max="8" width="21.140625" style="102" customWidth="1"/>
    <col min="9" max="9" width="16.140625" style="102" customWidth="1"/>
    <col min="10" max="10" width="17.8515625" style="102" customWidth="1"/>
    <col min="11" max="16384" width="9.140625" style="102" customWidth="1"/>
  </cols>
  <sheetData>
    <row r="1" spans="1:9" ht="31.5">
      <c r="A1" s="452" t="s">
        <v>936</v>
      </c>
      <c r="B1" s="452"/>
      <c r="C1" s="452"/>
      <c r="D1" s="452"/>
      <c r="E1" s="452"/>
      <c r="F1" s="452"/>
      <c r="G1" s="452"/>
      <c r="H1" s="452"/>
      <c r="I1" s="452"/>
    </row>
    <row r="2" spans="1:9" ht="23.25">
      <c r="A2" s="449" t="s">
        <v>236</v>
      </c>
      <c r="B2" s="449"/>
      <c r="C2" s="449"/>
      <c r="D2" s="449"/>
      <c r="E2" s="449"/>
      <c r="F2" s="449"/>
      <c r="G2" s="449"/>
      <c r="H2" s="449"/>
      <c r="I2" s="449"/>
    </row>
    <row r="3" spans="1:9" ht="23.25">
      <c r="A3" s="104" t="s">
        <v>177</v>
      </c>
      <c r="B3" s="447" t="s">
        <v>937</v>
      </c>
      <c r="C3" s="447"/>
      <c r="D3" s="447"/>
      <c r="E3" s="447"/>
      <c r="F3" s="447"/>
      <c r="G3" s="447" t="s">
        <v>938</v>
      </c>
      <c r="H3" s="447"/>
      <c r="I3" s="104" t="s">
        <v>315</v>
      </c>
    </row>
    <row r="4" spans="1:9" ht="23.25">
      <c r="A4" s="107">
        <v>1</v>
      </c>
      <c r="B4" s="451" t="s">
        <v>674</v>
      </c>
      <c r="C4" s="451"/>
      <c r="D4" s="451"/>
      <c r="E4" s="451"/>
      <c r="F4" s="451"/>
      <c r="G4" s="451" t="s">
        <v>939</v>
      </c>
      <c r="H4" s="451"/>
      <c r="I4" s="108">
        <v>200000</v>
      </c>
    </row>
    <row r="5" spans="1:9" ht="23.25">
      <c r="A5" s="107">
        <v>2</v>
      </c>
      <c r="B5" s="451" t="s">
        <v>940</v>
      </c>
      <c r="C5" s="451"/>
      <c r="D5" s="451"/>
      <c r="E5" s="451"/>
      <c r="F5" s="451"/>
      <c r="G5" s="451" t="s">
        <v>942</v>
      </c>
      <c r="H5" s="451"/>
      <c r="I5" s="108">
        <v>10000</v>
      </c>
    </row>
    <row r="6" spans="1:9" ht="23.25">
      <c r="A6" s="107">
        <v>3</v>
      </c>
      <c r="B6" s="451" t="s">
        <v>941</v>
      </c>
      <c r="C6" s="451"/>
      <c r="D6" s="451"/>
      <c r="E6" s="451"/>
      <c r="F6" s="451"/>
      <c r="G6" s="451" t="s">
        <v>942</v>
      </c>
      <c r="H6" s="451"/>
      <c r="I6" s="108">
        <v>60000</v>
      </c>
    </row>
    <row r="7" spans="1:9" ht="23.25">
      <c r="A7" s="107">
        <v>4</v>
      </c>
      <c r="B7" s="451" t="s">
        <v>943</v>
      </c>
      <c r="C7" s="451"/>
      <c r="D7" s="451"/>
      <c r="E7" s="451"/>
      <c r="F7" s="451"/>
      <c r="G7" s="451" t="s">
        <v>944</v>
      </c>
      <c r="H7" s="451"/>
      <c r="I7" s="108">
        <v>25000</v>
      </c>
    </row>
    <row r="8" spans="1:9" ht="23.25">
      <c r="A8" s="107">
        <v>5</v>
      </c>
      <c r="B8" s="451" t="s">
        <v>647</v>
      </c>
      <c r="C8" s="451"/>
      <c r="D8" s="451"/>
      <c r="E8" s="451"/>
      <c r="F8" s="451"/>
      <c r="G8" s="451" t="s">
        <v>27</v>
      </c>
      <c r="H8" s="451"/>
      <c r="I8" s="108">
        <v>5000</v>
      </c>
    </row>
    <row r="9" spans="1:9" ht="23.25">
      <c r="A9" s="109">
        <v>6</v>
      </c>
      <c r="B9" s="448" t="s">
        <v>28</v>
      </c>
      <c r="C9" s="448"/>
      <c r="D9" s="448"/>
      <c r="E9" s="448"/>
      <c r="F9" s="448"/>
      <c r="G9" s="448" t="s">
        <v>30</v>
      </c>
      <c r="H9" s="448"/>
      <c r="I9" s="110">
        <v>5000</v>
      </c>
    </row>
    <row r="10" spans="1:9" ht="23.25">
      <c r="A10" s="111"/>
      <c r="B10" s="446" t="s">
        <v>29</v>
      </c>
      <c r="C10" s="446"/>
      <c r="D10" s="446"/>
      <c r="E10" s="446"/>
      <c r="F10" s="446"/>
      <c r="G10" s="446"/>
      <c r="H10" s="446"/>
      <c r="I10" s="112"/>
    </row>
    <row r="11" spans="1:9" ht="23.25">
      <c r="A11" s="107">
        <v>7</v>
      </c>
      <c r="B11" s="451" t="s">
        <v>285</v>
      </c>
      <c r="C11" s="451"/>
      <c r="D11" s="451"/>
      <c r="E11" s="451"/>
      <c r="F11" s="451"/>
      <c r="G11" s="451" t="s">
        <v>31</v>
      </c>
      <c r="H11" s="451"/>
      <c r="I11" s="108">
        <v>10000</v>
      </c>
    </row>
    <row r="12" spans="1:9" ht="23.25">
      <c r="A12" s="107">
        <v>8</v>
      </c>
      <c r="B12" s="451" t="s">
        <v>906</v>
      </c>
      <c r="C12" s="451"/>
      <c r="D12" s="451"/>
      <c r="E12" s="451"/>
      <c r="F12" s="451"/>
      <c r="G12" s="451" t="s">
        <v>942</v>
      </c>
      <c r="H12" s="451"/>
      <c r="I12" s="108">
        <v>1040000</v>
      </c>
    </row>
    <row r="13" spans="1:9" ht="23.25">
      <c r="A13" s="107">
        <v>9</v>
      </c>
      <c r="B13" s="451" t="s">
        <v>32</v>
      </c>
      <c r="C13" s="451"/>
      <c r="D13" s="451"/>
      <c r="E13" s="451"/>
      <c r="F13" s="451"/>
      <c r="G13" s="451" t="s">
        <v>942</v>
      </c>
      <c r="H13" s="451"/>
      <c r="I13" s="108">
        <v>184000</v>
      </c>
    </row>
    <row r="14" spans="1:9" ht="23.25">
      <c r="A14" s="107">
        <v>10</v>
      </c>
      <c r="B14" s="451" t="s">
        <v>33</v>
      </c>
      <c r="C14" s="451"/>
      <c r="D14" s="451"/>
      <c r="E14" s="451"/>
      <c r="F14" s="451"/>
      <c r="G14" s="451" t="s">
        <v>942</v>
      </c>
      <c r="H14" s="451"/>
      <c r="I14" s="108">
        <v>12000</v>
      </c>
    </row>
    <row r="15" spans="1:9" ht="23.25">
      <c r="A15" s="103"/>
      <c r="B15" s="450"/>
      <c r="C15" s="450"/>
      <c r="D15" s="450"/>
      <c r="E15" s="450"/>
      <c r="F15" s="450"/>
      <c r="G15" s="450"/>
      <c r="H15" s="450"/>
      <c r="I15" s="105"/>
    </row>
    <row r="16" spans="1:9" ht="23.25">
      <c r="A16" s="449" t="s">
        <v>605</v>
      </c>
      <c r="B16" s="449"/>
      <c r="C16" s="449"/>
      <c r="D16" s="449"/>
      <c r="E16" s="449"/>
      <c r="F16" s="449"/>
      <c r="G16" s="449"/>
      <c r="H16" s="449"/>
      <c r="I16" s="449"/>
    </row>
    <row r="17" spans="1:9" ht="23.25">
      <c r="A17" s="113" t="s">
        <v>177</v>
      </c>
      <c r="B17" s="447" t="s">
        <v>937</v>
      </c>
      <c r="C17" s="447"/>
      <c r="D17" s="447"/>
      <c r="E17" s="447"/>
      <c r="F17" s="447"/>
      <c r="G17" s="447" t="s">
        <v>938</v>
      </c>
      <c r="H17" s="447"/>
      <c r="I17" s="104" t="s">
        <v>315</v>
      </c>
    </row>
    <row r="18" spans="1:9" ht="23.25">
      <c r="A18" s="109">
        <v>1</v>
      </c>
      <c r="B18" s="448" t="s">
        <v>34</v>
      </c>
      <c r="C18" s="448"/>
      <c r="D18" s="448"/>
      <c r="E18" s="448"/>
      <c r="F18" s="448"/>
      <c r="G18" s="448" t="s">
        <v>36</v>
      </c>
      <c r="H18" s="448"/>
      <c r="I18" s="110">
        <v>7000</v>
      </c>
    </row>
    <row r="19" spans="1:9" ht="23.25">
      <c r="A19" s="111"/>
      <c r="B19" s="446" t="s">
        <v>35</v>
      </c>
      <c r="C19" s="446"/>
      <c r="D19" s="446"/>
      <c r="E19" s="446"/>
      <c r="F19" s="446"/>
      <c r="G19" s="446"/>
      <c r="H19" s="446"/>
      <c r="I19" s="114"/>
    </row>
    <row r="20" spans="1:9" ht="23.25">
      <c r="A20" s="103"/>
      <c r="B20" s="450"/>
      <c r="C20" s="450"/>
      <c r="D20" s="450"/>
      <c r="E20" s="450"/>
      <c r="F20" s="450"/>
      <c r="G20" s="450"/>
      <c r="H20" s="450"/>
      <c r="I20" s="106"/>
    </row>
    <row r="21" spans="1:9" ht="23.25">
      <c r="A21" s="449" t="s">
        <v>37</v>
      </c>
      <c r="B21" s="449"/>
      <c r="C21" s="449"/>
      <c r="D21" s="449"/>
      <c r="E21" s="449"/>
      <c r="F21" s="449"/>
      <c r="G21" s="449"/>
      <c r="H21" s="449"/>
      <c r="I21" s="449"/>
    </row>
    <row r="22" spans="1:9" ht="23.25">
      <c r="A22" s="113" t="s">
        <v>177</v>
      </c>
      <c r="B22" s="447" t="s">
        <v>937</v>
      </c>
      <c r="C22" s="447"/>
      <c r="D22" s="447"/>
      <c r="E22" s="447"/>
      <c r="F22" s="447"/>
      <c r="G22" s="447" t="s">
        <v>938</v>
      </c>
      <c r="H22" s="447"/>
      <c r="I22" s="104" t="s">
        <v>315</v>
      </c>
    </row>
    <row r="23" spans="1:9" ht="23.25">
      <c r="A23" s="109">
        <v>1</v>
      </c>
      <c r="B23" s="448" t="s">
        <v>38</v>
      </c>
      <c r="C23" s="448"/>
      <c r="D23" s="448"/>
      <c r="E23" s="448"/>
      <c r="F23" s="448"/>
      <c r="G23" s="448"/>
      <c r="H23" s="448"/>
      <c r="I23" s="110">
        <v>150000</v>
      </c>
    </row>
    <row r="24" spans="1:9" ht="23.25">
      <c r="A24" s="111"/>
      <c r="B24" s="446" t="s">
        <v>39</v>
      </c>
      <c r="C24" s="446"/>
      <c r="D24" s="446"/>
      <c r="E24" s="446"/>
      <c r="F24" s="446"/>
      <c r="G24" s="446"/>
      <c r="H24" s="446"/>
      <c r="I24" s="114"/>
    </row>
    <row r="25" spans="1:9" ht="23.25">
      <c r="A25" s="111">
        <v>2</v>
      </c>
      <c r="B25" s="446" t="s">
        <v>40</v>
      </c>
      <c r="C25" s="446"/>
      <c r="D25" s="446"/>
      <c r="E25" s="446"/>
      <c r="F25" s="446"/>
      <c r="G25" s="446" t="s">
        <v>942</v>
      </c>
      <c r="H25" s="446"/>
      <c r="I25" s="114">
        <v>100000</v>
      </c>
    </row>
    <row r="26" spans="1:9" ht="23.25">
      <c r="A26" s="111"/>
      <c r="B26" s="446" t="s">
        <v>41</v>
      </c>
      <c r="C26" s="446"/>
      <c r="D26" s="446"/>
      <c r="E26" s="446"/>
      <c r="F26" s="446"/>
      <c r="G26" s="446"/>
      <c r="H26" s="446"/>
      <c r="I26" s="114"/>
    </row>
    <row r="27" spans="1:9" ht="23.25">
      <c r="A27" s="111">
        <v>3</v>
      </c>
      <c r="B27" s="446" t="s">
        <v>42</v>
      </c>
      <c r="C27" s="446"/>
      <c r="D27" s="446"/>
      <c r="E27" s="446"/>
      <c r="F27" s="446"/>
      <c r="G27" s="446"/>
      <c r="H27" s="446"/>
      <c r="I27" s="114">
        <v>70000</v>
      </c>
    </row>
    <row r="28" spans="1:9" ht="23.25">
      <c r="A28" s="111">
        <v>4</v>
      </c>
      <c r="B28" s="446" t="s">
        <v>633</v>
      </c>
      <c r="C28" s="446"/>
      <c r="D28" s="446"/>
      <c r="E28" s="446"/>
      <c r="F28" s="446"/>
      <c r="G28" s="446"/>
      <c r="H28" s="446"/>
      <c r="I28" s="114">
        <v>30000</v>
      </c>
    </row>
    <row r="29" spans="1:9" ht="23.25">
      <c r="A29" s="111">
        <v>5</v>
      </c>
      <c r="B29" s="446" t="s">
        <v>43</v>
      </c>
      <c r="C29" s="446"/>
      <c r="D29" s="446"/>
      <c r="E29" s="446"/>
      <c r="F29" s="446"/>
      <c r="G29" s="446" t="s">
        <v>45</v>
      </c>
      <c r="H29" s="446"/>
      <c r="I29" s="114">
        <v>80000</v>
      </c>
    </row>
    <row r="30" spans="1:9" ht="23.25">
      <c r="A30" s="111"/>
      <c r="B30" s="446" t="s">
        <v>44</v>
      </c>
      <c r="C30" s="446"/>
      <c r="D30" s="446"/>
      <c r="E30" s="446"/>
      <c r="F30" s="446"/>
      <c r="G30" s="446"/>
      <c r="H30" s="446"/>
      <c r="I30" s="114"/>
    </row>
    <row r="31" spans="1:9" ht="23.25">
      <c r="A31" s="111">
        <v>6</v>
      </c>
      <c r="B31" s="446" t="s">
        <v>46</v>
      </c>
      <c r="C31" s="446"/>
      <c r="D31" s="446"/>
      <c r="E31" s="446"/>
      <c r="F31" s="446"/>
      <c r="G31" s="446" t="s">
        <v>47</v>
      </c>
      <c r="H31" s="446"/>
      <c r="I31" s="114">
        <v>63360</v>
      </c>
    </row>
    <row r="32" spans="1:9" ht="23.25">
      <c r="A32" s="111"/>
      <c r="B32" s="446" t="s">
        <v>44</v>
      </c>
      <c r="C32" s="446"/>
      <c r="D32" s="446"/>
      <c r="E32" s="446"/>
      <c r="F32" s="446"/>
      <c r="G32" s="446"/>
      <c r="H32" s="446"/>
      <c r="I32" s="114"/>
    </row>
    <row r="33" spans="1:9" ht="23.25">
      <c r="A33" s="109">
        <v>7</v>
      </c>
      <c r="B33" s="448" t="s">
        <v>48</v>
      </c>
      <c r="C33" s="448"/>
      <c r="D33" s="448"/>
      <c r="E33" s="448"/>
      <c r="F33" s="448"/>
      <c r="G33" s="448" t="s">
        <v>49</v>
      </c>
      <c r="H33" s="448"/>
      <c r="I33" s="110">
        <v>300960</v>
      </c>
    </row>
    <row r="34" spans="1:9" ht="23.25">
      <c r="A34" s="111"/>
      <c r="B34" s="446"/>
      <c r="C34" s="446"/>
      <c r="D34" s="446"/>
      <c r="E34" s="446"/>
      <c r="F34" s="446"/>
      <c r="G34" s="446"/>
      <c r="H34" s="446"/>
      <c r="I34" s="114"/>
    </row>
    <row r="35" spans="1:9" ht="23.25">
      <c r="A35" s="111">
        <v>8</v>
      </c>
      <c r="B35" s="446" t="s">
        <v>50</v>
      </c>
      <c r="C35" s="446"/>
      <c r="D35" s="446"/>
      <c r="E35" s="446"/>
      <c r="F35" s="446"/>
      <c r="G35" s="446"/>
      <c r="H35" s="446"/>
      <c r="I35" s="114">
        <v>20000</v>
      </c>
    </row>
    <row r="36" spans="1:9" ht="23.25">
      <c r="A36" s="111">
        <v>9</v>
      </c>
      <c r="B36" s="446" t="s">
        <v>51</v>
      </c>
      <c r="C36" s="446"/>
      <c r="D36" s="446"/>
      <c r="E36" s="446"/>
      <c r="F36" s="446"/>
      <c r="G36" s="446" t="s">
        <v>52</v>
      </c>
      <c r="H36" s="446"/>
      <c r="I36" s="114">
        <v>5000</v>
      </c>
    </row>
    <row r="37" spans="1:9" ht="23.25">
      <c r="A37" s="111">
        <v>10</v>
      </c>
      <c r="B37" s="446" t="s">
        <v>53</v>
      </c>
      <c r="C37" s="446"/>
      <c r="D37" s="446"/>
      <c r="E37" s="446"/>
      <c r="F37" s="446"/>
      <c r="G37" s="446" t="s">
        <v>54</v>
      </c>
      <c r="H37" s="446"/>
      <c r="I37" s="114">
        <v>304000</v>
      </c>
    </row>
    <row r="38" spans="1:9" ht="23.25">
      <c r="A38" s="111"/>
      <c r="B38" s="446"/>
      <c r="C38" s="446"/>
      <c r="D38" s="446"/>
      <c r="E38" s="446"/>
      <c r="F38" s="446"/>
      <c r="G38" s="446"/>
      <c r="H38" s="446"/>
      <c r="I38" s="114"/>
    </row>
    <row r="39" spans="1:9" ht="23.25">
      <c r="A39" s="449" t="s">
        <v>211</v>
      </c>
      <c r="B39" s="449"/>
      <c r="C39" s="449"/>
      <c r="D39" s="449"/>
      <c r="E39" s="449"/>
      <c r="F39" s="449"/>
      <c r="G39" s="449"/>
      <c r="H39" s="449"/>
      <c r="I39" s="449"/>
    </row>
    <row r="40" spans="1:9" ht="23.25">
      <c r="A40" s="113" t="s">
        <v>177</v>
      </c>
      <c r="B40" s="447" t="s">
        <v>937</v>
      </c>
      <c r="C40" s="447"/>
      <c r="D40" s="447"/>
      <c r="E40" s="447"/>
      <c r="F40" s="447"/>
      <c r="G40" s="447" t="s">
        <v>938</v>
      </c>
      <c r="H40" s="447"/>
      <c r="I40" s="104" t="s">
        <v>315</v>
      </c>
    </row>
    <row r="41" spans="1:9" ht="23.25">
      <c r="A41" s="109">
        <v>1</v>
      </c>
      <c r="B41" s="448" t="s">
        <v>55</v>
      </c>
      <c r="C41" s="448"/>
      <c r="D41" s="448"/>
      <c r="E41" s="448"/>
      <c r="F41" s="448"/>
      <c r="G41" s="448" t="s">
        <v>942</v>
      </c>
      <c r="H41" s="448"/>
      <c r="I41" s="110">
        <v>100000</v>
      </c>
    </row>
    <row r="42" spans="1:9" ht="23.25">
      <c r="A42" s="111">
        <v>2</v>
      </c>
      <c r="B42" s="446" t="s">
        <v>56</v>
      </c>
      <c r="C42" s="446"/>
      <c r="D42" s="446"/>
      <c r="E42" s="446"/>
      <c r="F42" s="446"/>
      <c r="G42" s="446" t="s">
        <v>942</v>
      </c>
      <c r="H42" s="446"/>
      <c r="I42" s="114">
        <v>312700</v>
      </c>
    </row>
    <row r="43" spans="1:9" ht="23.25">
      <c r="A43" s="111"/>
      <c r="B43" s="446" t="s">
        <v>57</v>
      </c>
      <c r="C43" s="446"/>
      <c r="D43" s="446"/>
      <c r="E43" s="446"/>
      <c r="F43" s="446"/>
      <c r="G43" s="446"/>
      <c r="H43" s="446"/>
      <c r="I43" s="114"/>
    </row>
    <row r="44" spans="1:9" ht="23.25">
      <c r="A44" s="111">
        <v>3</v>
      </c>
      <c r="B44" s="446" t="s">
        <v>58</v>
      </c>
      <c r="C44" s="446"/>
      <c r="D44" s="446"/>
      <c r="E44" s="446"/>
      <c r="F44" s="446"/>
      <c r="G44" s="446" t="s">
        <v>59</v>
      </c>
      <c r="H44" s="446"/>
      <c r="I44" s="114">
        <v>38500</v>
      </c>
    </row>
    <row r="45" spans="1:9" ht="23.25">
      <c r="A45" s="111">
        <v>4</v>
      </c>
      <c r="B45" s="446" t="s">
        <v>60</v>
      </c>
      <c r="C45" s="446"/>
      <c r="D45" s="446"/>
      <c r="E45" s="446"/>
      <c r="F45" s="446"/>
      <c r="G45" s="446" t="s">
        <v>62</v>
      </c>
      <c r="H45" s="446"/>
      <c r="I45" s="114">
        <v>28000</v>
      </c>
    </row>
    <row r="46" spans="1:9" ht="23.25">
      <c r="A46" s="111"/>
      <c r="B46" s="446" t="s">
        <v>61</v>
      </c>
      <c r="C46" s="446"/>
      <c r="D46" s="446"/>
      <c r="E46" s="446"/>
      <c r="F46" s="446"/>
      <c r="G46" s="446"/>
      <c r="H46" s="446"/>
      <c r="I46" s="114"/>
    </row>
    <row r="47" spans="1:9" ht="23.25">
      <c r="A47" s="111">
        <v>5</v>
      </c>
      <c r="B47" s="446" t="s">
        <v>63</v>
      </c>
      <c r="C47" s="446"/>
      <c r="D47" s="446"/>
      <c r="E47" s="446"/>
      <c r="F47" s="446"/>
      <c r="G47" s="446" t="s">
        <v>64</v>
      </c>
      <c r="H47" s="446"/>
      <c r="I47" s="114">
        <v>77000</v>
      </c>
    </row>
    <row r="48" spans="1:9" ht="23.25">
      <c r="A48" s="111">
        <v>6</v>
      </c>
      <c r="B48" s="446" t="s">
        <v>65</v>
      </c>
      <c r="C48" s="446"/>
      <c r="D48" s="446"/>
      <c r="E48" s="446"/>
      <c r="F48" s="446"/>
      <c r="G48" s="446" t="s">
        <v>66</v>
      </c>
      <c r="H48" s="446"/>
      <c r="I48" s="114">
        <v>153500</v>
      </c>
    </row>
    <row r="49" spans="1:9" ht="23.25">
      <c r="A49" s="111">
        <v>7</v>
      </c>
      <c r="B49" s="446" t="s">
        <v>67</v>
      </c>
      <c r="C49" s="446"/>
      <c r="D49" s="446"/>
      <c r="E49" s="446"/>
      <c r="F49" s="446"/>
      <c r="G49" s="446" t="s">
        <v>76</v>
      </c>
      <c r="H49" s="446"/>
      <c r="I49" s="114">
        <v>517000</v>
      </c>
    </row>
    <row r="50" spans="1:9" ht="23.25">
      <c r="A50" s="111">
        <v>8</v>
      </c>
      <c r="B50" s="446" t="s">
        <v>77</v>
      </c>
      <c r="C50" s="446"/>
      <c r="D50" s="446"/>
      <c r="E50" s="446"/>
      <c r="F50" s="446"/>
      <c r="G50" s="446" t="s">
        <v>78</v>
      </c>
      <c r="H50" s="446"/>
      <c r="I50" s="114">
        <v>443500</v>
      </c>
    </row>
    <row r="51" spans="1:9" ht="23.25">
      <c r="A51" s="111"/>
      <c r="B51" s="446"/>
      <c r="C51" s="446"/>
      <c r="D51" s="446"/>
      <c r="E51" s="446"/>
      <c r="F51" s="446"/>
      <c r="G51" s="446"/>
      <c r="H51" s="446"/>
      <c r="I51" s="114"/>
    </row>
    <row r="52" spans="1:9" ht="23.25">
      <c r="A52" s="111"/>
      <c r="B52" s="446"/>
      <c r="C52" s="446"/>
      <c r="D52" s="446"/>
      <c r="E52" s="446"/>
      <c r="F52" s="446"/>
      <c r="G52" s="446"/>
      <c r="H52" s="446"/>
      <c r="I52" s="114"/>
    </row>
    <row r="53" spans="1:9" ht="23.25">
      <c r="A53" s="111"/>
      <c r="B53" s="446"/>
      <c r="C53" s="446"/>
      <c r="D53" s="446"/>
      <c r="E53" s="446"/>
      <c r="F53" s="446"/>
      <c r="G53" s="446"/>
      <c r="H53" s="446"/>
      <c r="I53" s="114"/>
    </row>
  </sheetData>
  <sheetProtection/>
  <mergeCells count="101">
    <mergeCell ref="B7:F7"/>
    <mergeCell ref="G7:H7"/>
    <mergeCell ref="B15:F15"/>
    <mergeCell ref="G15:H15"/>
    <mergeCell ref="G8:H8"/>
    <mergeCell ref="B9:F9"/>
    <mergeCell ref="G9:H9"/>
    <mergeCell ref="G14:H14"/>
    <mergeCell ref="B8:F8"/>
    <mergeCell ref="B14:F14"/>
    <mergeCell ref="B12:F12"/>
    <mergeCell ref="G12:H12"/>
    <mergeCell ref="B13:F13"/>
    <mergeCell ref="G13:H13"/>
    <mergeCell ref="B10:F10"/>
    <mergeCell ref="G10:H10"/>
    <mergeCell ref="B11:F11"/>
    <mergeCell ref="G11:H11"/>
    <mergeCell ref="B5:F5"/>
    <mergeCell ref="G5:H5"/>
    <mergeCell ref="B6:F6"/>
    <mergeCell ref="G6:H6"/>
    <mergeCell ref="A2:I2"/>
    <mergeCell ref="A1:I1"/>
    <mergeCell ref="B4:F4"/>
    <mergeCell ref="G4:H4"/>
    <mergeCell ref="B3:F3"/>
    <mergeCell ref="G3:H3"/>
    <mergeCell ref="B17:F17"/>
    <mergeCell ref="G17:H17"/>
    <mergeCell ref="A16:I16"/>
    <mergeCell ref="B50:F50"/>
    <mergeCell ref="G50:H50"/>
    <mergeCell ref="B18:F18"/>
    <mergeCell ref="G18:H18"/>
    <mergeCell ref="B19:F19"/>
    <mergeCell ref="G19:H19"/>
    <mergeCell ref="B20:F20"/>
    <mergeCell ref="B23:F23"/>
    <mergeCell ref="G23:H23"/>
    <mergeCell ref="B24:F24"/>
    <mergeCell ref="G24:H24"/>
    <mergeCell ref="G20:H20"/>
    <mergeCell ref="A21:I21"/>
    <mergeCell ref="B22:F22"/>
    <mergeCell ref="G22:H22"/>
    <mergeCell ref="B27:F27"/>
    <mergeCell ref="G27:H27"/>
    <mergeCell ref="B28:F28"/>
    <mergeCell ref="G28:H28"/>
    <mergeCell ref="B25:F25"/>
    <mergeCell ref="G25:H25"/>
    <mergeCell ref="B26:F26"/>
    <mergeCell ref="G26:H26"/>
    <mergeCell ref="B31:F31"/>
    <mergeCell ref="G31:H31"/>
    <mergeCell ref="B32:F32"/>
    <mergeCell ref="G32:H32"/>
    <mergeCell ref="B29:F29"/>
    <mergeCell ref="G29:H29"/>
    <mergeCell ref="B30:F30"/>
    <mergeCell ref="G30:H30"/>
    <mergeCell ref="B49:F49"/>
    <mergeCell ref="G49:H49"/>
    <mergeCell ref="B34:F34"/>
    <mergeCell ref="G34:H34"/>
    <mergeCell ref="B35:F35"/>
    <mergeCell ref="G35:H35"/>
    <mergeCell ref="B36:F36"/>
    <mergeCell ref="G36:H36"/>
    <mergeCell ref="B37:F37"/>
    <mergeCell ref="G37:H37"/>
    <mergeCell ref="B38:F38"/>
    <mergeCell ref="G38:H38"/>
    <mergeCell ref="B33:F33"/>
    <mergeCell ref="G33:H33"/>
    <mergeCell ref="B41:F41"/>
    <mergeCell ref="G41:H41"/>
    <mergeCell ref="A39:I39"/>
    <mergeCell ref="B48:F48"/>
    <mergeCell ref="G48:H48"/>
    <mergeCell ref="G42:H42"/>
    <mergeCell ref="B43:F43"/>
    <mergeCell ref="G43:H43"/>
    <mergeCell ref="B46:F46"/>
    <mergeCell ref="G46:H46"/>
    <mergeCell ref="B47:F47"/>
    <mergeCell ref="G47:H47"/>
    <mergeCell ref="B44:F44"/>
    <mergeCell ref="G44:H44"/>
    <mergeCell ref="B45:F45"/>
    <mergeCell ref="G45:H45"/>
    <mergeCell ref="B42:F42"/>
    <mergeCell ref="B40:F40"/>
    <mergeCell ref="G40:H40"/>
    <mergeCell ref="B53:F53"/>
    <mergeCell ref="G53:H53"/>
    <mergeCell ref="B51:F51"/>
    <mergeCell ref="G51:H51"/>
    <mergeCell ref="B52:F52"/>
    <mergeCell ref="G52:H52"/>
  </mergeCells>
  <printOptions/>
  <pageMargins left="0.75" right="0.45" top="1" bottom="0.64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72"/>
  <sheetViews>
    <sheetView zoomScalePageLayoutView="0" workbookViewId="0" topLeftCell="A124">
      <selection activeCell="R46" sqref="R46"/>
    </sheetView>
  </sheetViews>
  <sheetFormatPr defaultColWidth="9.140625" defaultRowHeight="21.75"/>
  <cols>
    <col min="1" max="1" width="4.140625" style="1" customWidth="1"/>
    <col min="2" max="2" width="27.421875" style="1" customWidth="1"/>
    <col min="3" max="3" width="29.7109375" style="1" customWidth="1"/>
    <col min="4" max="4" width="5.57421875" style="12" customWidth="1"/>
    <col min="5" max="5" width="3.00390625" style="12" customWidth="1"/>
    <col min="6" max="6" width="5.28125" style="12" customWidth="1"/>
    <col min="7" max="7" width="5.140625" style="12" customWidth="1"/>
    <col min="8" max="8" width="8.140625" style="12" customWidth="1"/>
    <col min="9" max="11" width="3.28125" style="1" customWidth="1"/>
    <col min="12" max="13" width="3.140625" style="1" customWidth="1"/>
    <col min="14" max="14" width="3.28125" style="1" customWidth="1"/>
    <col min="15" max="16" width="3.421875" style="1" customWidth="1"/>
    <col min="17" max="17" width="3.28125" style="1" customWidth="1"/>
    <col min="18" max="18" width="3.140625" style="1" customWidth="1"/>
    <col min="19" max="19" width="3.28125" style="1" customWidth="1"/>
    <col min="20" max="20" width="3.421875" style="1" customWidth="1"/>
    <col min="21" max="21" width="4.140625" style="1" customWidth="1"/>
    <col min="22" max="22" width="4.28125" style="1" customWidth="1"/>
    <col min="23" max="23" width="4.8515625" style="1" customWidth="1"/>
    <col min="24" max="24" width="6.57421875" style="1" customWidth="1"/>
    <col min="25" max="16384" width="9.140625" style="1" customWidth="1"/>
  </cols>
  <sheetData>
    <row r="1" spans="1:24" s="64" customFormat="1" ht="26.25">
      <c r="A1" s="419" t="s">
        <v>471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</row>
    <row r="2" spans="1:24" ht="26.25">
      <c r="A2" s="417" t="s">
        <v>930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</row>
    <row r="3" spans="1:24" ht="26.25">
      <c r="A3" s="419" t="s">
        <v>174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</row>
    <row r="4" ht="21" customHeight="1"/>
    <row r="5" spans="1:8" s="69" customFormat="1" ht="23.25">
      <c r="A5" s="68" t="s">
        <v>175</v>
      </c>
      <c r="D5" s="70"/>
      <c r="E5" s="70"/>
      <c r="F5" s="70"/>
      <c r="G5" s="70"/>
      <c r="H5" s="70"/>
    </row>
    <row r="6" ht="21">
      <c r="A6" s="20" t="s">
        <v>225</v>
      </c>
    </row>
    <row r="7" ht="21">
      <c r="B7" s="1" t="s">
        <v>299</v>
      </c>
    </row>
    <row r="8" ht="21">
      <c r="B8" s="1" t="s">
        <v>298</v>
      </c>
    </row>
    <row r="9" ht="21">
      <c r="A9" s="20" t="s">
        <v>227</v>
      </c>
    </row>
    <row r="10" ht="21">
      <c r="B10" s="1" t="s">
        <v>474</v>
      </c>
    </row>
    <row r="11" ht="21">
      <c r="B11" s="1" t="s">
        <v>475</v>
      </c>
    </row>
    <row r="12" ht="21">
      <c r="B12" s="1" t="s">
        <v>476</v>
      </c>
    </row>
    <row r="13" ht="21">
      <c r="B13" s="1" t="s">
        <v>477</v>
      </c>
    </row>
    <row r="14" ht="21" customHeight="1">
      <c r="B14" s="1" t="s">
        <v>478</v>
      </c>
    </row>
    <row r="15" ht="21" customHeight="1">
      <c r="B15" s="1" t="s">
        <v>479</v>
      </c>
    </row>
    <row r="16" ht="21" customHeight="1">
      <c r="B16" s="1" t="s">
        <v>480</v>
      </c>
    </row>
    <row r="17" ht="14.25" customHeight="1"/>
    <row r="18" spans="1:24" s="4" customFormat="1" ht="18">
      <c r="A18" s="9" t="s">
        <v>176</v>
      </c>
      <c r="B18" s="453" t="s">
        <v>178</v>
      </c>
      <c r="C18" s="9" t="s">
        <v>179</v>
      </c>
      <c r="D18" s="413" t="s">
        <v>181</v>
      </c>
      <c r="E18" s="413"/>
      <c r="F18" s="413"/>
      <c r="G18" s="413"/>
      <c r="H18" s="9" t="s">
        <v>186</v>
      </c>
      <c r="I18" s="413" t="s">
        <v>931</v>
      </c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4" t="s">
        <v>933</v>
      </c>
      <c r="V18" s="415"/>
      <c r="W18" s="416"/>
      <c r="X18" s="459" t="s">
        <v>193</v>
      </c>
    </row>
    <row r="19" spans="1:24" s="4" customFormat="1" ht="18">
      <c r="A19" s="10" t="s">
        <v>177</v>
      </c>
      <c r="B19" s="454"/>
      <c r="C19" s="10" t="s">
        <v>180</v>
      </c>
      <c r="D19" s="9" t="s">
        <v>182</v>
      </c>
      <c r="E19" s="9" t="s">
        <v>183</v>
      </c>
      <c r="F19" s="9" t="s">
        <v>184</v>
      </c>
      <c r="G19" s="9" t="s">
        <v>185</v>
      </c>
      <c r="H19" s="10" t="s">
        <v>187</v>
      </c>
      <c r="I19" s="413" t="s">
        <v>811</v>
      </c>
      <c r="J19" s="413"/>
      <c r="K19" s="413"/>
      <c r="L19" s="413" t="s">
        <v>932</v>
      </c>
      <c r="M19" s="413"/>
      <c r="N19" s="413"/>
      <c r="O19" s="413"/>
      <c r="P19" s="413"/>
      <c r="Q19" s="413"/>
      <c r="R19" s="413"/>
      <c r="S19" s="413"/>
      <c r="T19" s="413"/>
      <c r="U19" s="413" t="s">
        <v>932</v>
      </c>
      <c r="V19" s="413"/>
      <c r="W19" s="413"/>
      <c r="X19" s="460"/>
    </row>
    <row r="20" spans="1:24" s="4" customFormat="1" ht="18">
      <c r="A20" s="11"/>
      <c r="B20" s="455"/>
      <c r="C20" s="11"/>
      <c r="D20" s="11"/>
      <c r="E20" s="11"/>
      <c r="F20" s="11"/>
      <c r="G20" s="11"/>
      <c r="H20" s="11" t="s">
        <v>188</v>
      </c>
      <c r="I20" s="5" t="s">
        <v>196</v>
      </c>
      <c r="J20" s="5" t="s">
        <v>197</v>
      </c>
      <c r="K20" s="5" t="s">
        <v>198</v>
      </c>
      <c r="L20" s="5" t="s">
        <v>199</v>
      </c>
      <c r="M20" s="5" t="s">
        <v>200</v>
      </c>
      <c r="N20" s="5" t="s">
        <v>201</v>
      </c>
      <c r="O20" s="5" t="s">
        <v>202</v>
      </c>
      <c r="P20" s="5" t="s">
        <v>203</v>
      </c>
      <c r="Q20" s="5" t="s">
        <v>204</v>
      </c>
      <c r="R20" s="5" t="s">
        <v>205</v>
      </c>
      <c r="S20" s="5" t="s">
        <v>206</v>
      </c>
      <c r="T20" s="5" t="s">
        <v>207</v>
      </c>
      <c r="U20" s="5" t="s">
        <v>196</v>
      </c>
      <c r="V20" s="5" t="s">
        <v>197</v>
      </c>
      <c r="W20" s="5" t="s">
        <v>198</v>
      </c>
      <c r="X20" s="461"/>
    </row>
    <row r="21" spans="1:24" s="3" customFormat="1" ht="21.75" customHeight="1">
      <c r="A21" s="13">
        <v>1</v>
      </c>
      <c r="B21" s="14" t="s">
        <v>79</v>
      </c>
      <c r="C21" s="14" t="s">
        <v>80</v>
      </c>
      <c r="D21" s="13"/>
      <c r="E21" s="66" t="s">
        <v>485</v>
      </c>
      <c r="F21" s="13" t="s">
        <v>209</v>
      </c>
      <c r="G21" s="13" t="s">
        <v>210</v>
      </c>
      <c r="H21" s="13" t="s">
        <v>211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2" customFormat="1" ht="18">
      <c r="A22" s="15"/>
      <c r="B22" s="15" t="s">
        <v>195</v>
      </c>
      <c r="C22" s="16" t="s">
        <v>84</v>
      </c>
      <c r="D22" s="18"/>
      <c r="E22" s="18"/>
      <c r="F22" s="18"/>
      <c r="G22" s="18"/>
      <c r="H22" s="18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s="2" customFormat="1" ht="18">
      <c r="A23" s="17"/>
      <c r="B23" s="17"/>
      <c r="C23" s="22"/>
      <c r="D23" s="19"/>
      <c r="E23" s="19"/>
      <c r="F23" s="19"/>
      <c r="G23" s="19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s="2" customFormat="1" ht="18">
      <c r="A24" s="13">
        <v>2</v>
      </c>
      <c r="B24" s="21" t="s">
        <v>81</v>
      </c>
      <c r="C24" s="14" t="s">
        <v>83</v>
      </c>
      <c r="D24" s="13"/>
      <c r="E24" s="66" t="s">
        <v>485</v>
      </c>
      <c r="F24" s="13" t="s">
        <v>209</v>
      </c>
      <c r="G24" s="13" t="s">
        <v>210</v>
      </c>
      <c r="H24" s="13" t="s">
        <v>211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2" customFormat="1" ht="18">
      <c r="A25" s="19"/>
      <c r="B25" s="17" t="s">
        <v>82</v>
      </c>
      <c r="C25" s="22" t="s">
        <v>85</v>
      </c>
      <c r="D25" s="19"/>
      <c r="E25" s="19"/>
      <c r="F25" s="19"/>
      <c r="G25" s="19"/>
      <c r="H25" s="19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s="2" customFormat="1" ht="18">
      <c r="A26" s="32"/>
      <c r="B26" s="33"/>
      <c r="C26" s="65"/>
      <c r="D26" s="32"/>
      <c r="E26" s="32"/>
      <c r="F26" s="32"/>
      <c r="G26" s="32"/>
      <c r="H26" s="3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1:24" s="2" customFormat="1" ht="18">
      <c r="A27" s="32"/>
      <c r="B27" s="33"/>
      <c r="C27" s="65"/>
      <c r="D27" s="32"/>
      <c r="E27" s="32"/>
      <c r="F27" s="32"/>
      <c r="G27" s="32"/>
      <c r="H27" s="3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s="2" customFormat="1" ht="18">
      <c r="A28" s="98"/>
      <c r="B28" s="28"/>
      <c r="C28" s="116"/>
      <c r="D28" s="98"/>
      <c r="E28" s="98"/>
      <c r="F28" s="98"/>
      <c r="G28" s="98"/>
      <c r="H28" s="9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spans="1:24" s="4" customFormat="1" ht="21.75" customHeight="1">
      <c r="A29" s="9" t="s">
        <v>176</v>
      </c>
      <c r="B29" s="453" t="s">
        <v>178</v>
      </c>
      <c r="C29" s="9" t="s">
        <v>179</v>
      </c>
      <c r="D29" s="413" t="s">
        <v>181</v>
      </c>
      <c r="E29" s="413"/>
      <c r="F29" s="413"/>
      <c r="G29" s="413"/>
      <c r="H29" s="9" t="s">
        <v>186</v>
      </c>
      <c r="I29" s="413" t="s">
        <v>931</v>
      </c>
      <c r="J29" s="413"/>
      <c r="K29" s="413"/>
      <c r="L29" s="413"/>
      <c r="M29" s="413"/>
      <c r="N29" s="413"/>
      <c r="O29" s="413"/>
      <c r="P29" s="413"/>
      <c r="Q29" s="413"/>
      <c r="R29" s="413"/>
      <c r="S29" s="413"/>
      <c r="T29" s="413"/>
      <c r="U29" s="414" t="s">
        <v>933</v>
      </c>
      <c r="V29" s="415"/>
      <c r="W29" s="416"/>
      <c r="X29" s="459" t="s">
        <v>193</v>
      </c>
    </row>
    <row r="30" spans="1:24" s="4" customFormat="1" ht="18">
      <c r="A30" s="10" t="s">
        <v>177</v>
      </c>
      <c r="B30" s="454"/>
      <c r="C30" s="10" t="s">
        <v>180</v>
      </c>
      <c r="D30" s="9" t="s">
        <v>182</v>
      </c>
      <c r="E30" s="9" t="s">
        <v>183</v>
      </c>
      <c r="F30" s="9" t="s">
        <v>184</v>
      </c>
      <c r="G30" s="9" t="s">
        <v>185</v>
      </c>
      <c r="H30" s="10" t="s">
        <v>187</v>
      </c>
      <c r="I30" s="413" t="s">
        <v>811</v>
      </c>
      <c r="J30" s="413"/>
      <c r="K30" s="413"/>
      <c r="L30" s="413" t="s">
        <v>932</v>
      </c>
      <c r="M30" s="413"/>
      <c r="N30" s="413"/>
      <c r="O30" s="413"/>
      <c r="P30" s="413"/>
      <c r="Q30" s="413"/>
      <c r="R30" s="413"/>
      <c r="S30" s="413"/>
      <c r="T30" s="413"/>
      <c r="U30" s="413" t="s">
        <v>932</v>
      </c>
      <c r="V30" s="413"/>
      <c r="W30" s="413"/>
      <c r="X30" s="460"/>
    </row>
    <row r="31" spans="1:24" s="4" customFormat="1" ht="18">
      <c r="A31" s="11"/>
      <c r="B31" s="455"/>
      <c r="C31" s="11"/>
      <c r="D31" s="11"/>
      <c r="E31" s="11"/>
      <c r="F31" s="11"/>
      <c r="G31" s="11"/>
      <c r="H31" s="11" t="s">
        <v>188</v>
      </c>
      <c r="I31" s="5" t="s">
        <v>196</v>
      </c>
      <c r="J31" s="5" t="s">
        <v>197</v>
      </c>
      <c r="K31" s="5" t="s">
        <v>198</v>
      </c>
      <c r="L31" s="5" t="s">
        <v>199</v>
      </c>
      <c r="M31" s="5" t="s">
        <v>200</v>
      </c>
      <c r="N31" s="5" t="s">
        <v>201</v>
      </c>
      <c r="O31" s="5" t="s">
        <v>202</v>
      </c>
      <c r="P31" s="5" t="s">
        <v>203</v>
      </c>
      <c r="Q31" s="5" t="s">
        <v>204</v>
      </c>
      <c r="R31" s="5" t="s">
        <v>205</v>
      </c>
      <c r="S31" s="5" t="s">
        <v>206</v>
      </c>
      <c r="T31" s="5" t="s">
        <v>207</v>
      </c>
      <c r="U31" s="5" t="s">
        <v>196</v>
      </c>
      <c r="V31" s="5" t="s">
        <v>197</v>
      </c>
      <c r="W31" s="5" t="s">
        <v>198</v>
      </c>
      <c r="X31" s="461"/>
    </row>
    <row r="32" spans="1:24" s="2" customFormat="1" ht="18">
      <c r="A32" s="13">
        <v>3</v>
      </c>
      <c r="B32" s="21" t="s">
        <v>86</v>
      </c>
      <c r="C32" s="14" t="s">
        <v>87</v>
      </c>
      <c r="D32" s="13" t="s">
        <v>220</v>
      </c>
      <c r="E32" s="13">
        <v>3</v>
      </c>
      <c r="F32" s="13" t="s">
        <v>209</v>
      </c>
      <c r="G32" s="13" t="s">
        <v>210</v>
      </c>
      <c r="H32" s="13" t="s">
        <v>211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</row>
    <row r="33" spans="1:24" s="2" customFormat="1" ht="18">
      <c r="A33" s="18"/>
      <c r="B33" s="15"/>
      <c r="C33" s="16" t="s">
        <v>88</v>
      </c>
      <c r="D33" s="18"/>
      <c r="E33" s="18"/>
      <c r="F33" s="18"/>
      <c r="G33" s="18"/>
      <c r="H33" s="18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24" s="2" customFormat="1" ht="18">
      <c r="A34" s="19"/>
      <c r="B34" s="17"/>
      <c r="C34" s="22" t="s">
        <v>89</v>
      </c>
      <c r="D34" s="19"/>
      <c r="E34" s="19"/>
      <c r="F34" s="19"/>
      <c r="G34" s="19"/>
      <c r="H34" s="19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 s="3" customFormat="1" ht="21.75" customHeight="1">
      <c r="A35" s="13">
        <v>4</v>
      </c>
      <c r="B35" s="14" t="s">
        <v>90</v>
      </c>
      <c r="C35" s="14" t="s">
        <v>92</v>
      </c>
      <c r="D35" s="13" t="s">
        <v>220</v>
      </c>
      <c r="E35" s="13">
        <v>3</v>
      </c>
      <c r="F35" s="13" t="s">
        <v>209</v>
      </c>
      <c r="G35" s="13" t="s">
        <v>210</v>
      </c>
      <c r="H35" s="13" t="s">
        <v>211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s="2" customFormat="1" ht="18">
      <c r="A36" s="15"/>
      <c r="B36" s="15" t="s">
        <v>91</v>
      </c>
      <c r="C36" s="16" t="s">
        <v>93</v>
      </c>
      <c r="D36" s="18"/>
      <c r="E36" s="18"/>
      <c r="F36" s="18"/>
      <c r="G36" s="18"/>
      <c r="H36" s="18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1:24" s="2" customFormat="1" ht="18">
      <c r="A37" s="17"/>
      <c r="B37" s="17"/>
      <c r="C37" s="22"/>
      <c r="D37" s="19"/>
      <c r="E37" s="19"/>
      <c r="F37" s="19"/>
      <c r="G37" s="19"/>
      <c r="H37" s="19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s="3" customFormat="1" ht="21.75" customHeight="1">
      <c r="A38" s="13">
        <v>5</v>
      </c>
      <c r="B38" s="14" t="s">
        <v>94</v>
      </c>
      <c r="C38" s="14" t="s">
        <v>95</v>
      </c>
      <c r="D38" s="13" t="s">
        <v>544</v>
      </c>
      <c r="E38" s="13">
        <v>4</v>
      </c>
      <c r="F38" s="13" t="s">
        <v>209</v>
      </c>
      <c r="G38" s="13" t="s">
        <v>210</v>
      </c>
      <c r="H38" s="13" t="s">
        <v>211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s="2" customFormat="1" ht="18">
      <c r="A39" s="15"/>
      <c r="B39" s="15"/>
      <c r="C39" s="16" t="s">
        <v>96</v>
      </c>
      <c r="D39" s="18"/>
      <c r="E39" s="18"/>
      <c r="F39" s="18"/>
      <c r="G39" s="18"/>
      <c r="H39" s="18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</row>
    <row r="40" spans="1:24" s="2" customFormat="1" ht="18">
      <c r="A40" s="17"/>
      <c r="B40" s="17"/>
      <c r="C40" s="22"/>
      <c r="D40" s="19"/>
      <c r="E40" s="19"/>
      <c r="F40" s="19"/>
      <c r="G40" s="19"/>
      <c r="H40" s="19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s="3" customFormat="1" ht="21.75" customHeight="1">
      <c r="A41" s="13">
        <v>6</v>
      </c>
      <c r="B41" s="14" t="s">
        <v>97</v>
      </c>
      <c r="C41" s="14" t="s">
        <v>98</v>
      </c>
      <c r="D41" s="13" t="s">
        <v>544</v>
      </c>
      <c r="E41" s="13">
        <v>4</v>
      </c>
      <c r="F41" s="13" t="s">
        <v>209</v>
      </c>
      <c r="G41" s="13" t="s">
        <v>210</v>
      </c>
      <c r="H41" s="13" t="s">
        <v>211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s="2" customFormat="1" ht="18">
      <c r="A42" s="15"/>
      <c r="B42" s="15"/>
      <c r="C42" s="16" t="s">
        <v>99</v>
      </c>
      <c r="D42" s="18"/>
      <c r="E42" s="18"/>
      <c r="F42" s="18"/>
      <c r="G42" s="18"/>
      <c r="H42" s="18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spans="1:24" s="2" customFormat="1" ht="18">
      <c r="A43" s="17"/>
      <c r="B43" s="17"/>
      <c r="C43" s="22"/>
      <c r="D43" s="19"/>
      <c r="E43" s="19"/>
      <c r="F43" s="19"/>
      <c r="G43" s="19"/>
      <c r="H43" s="19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s="3" customFormat="1" ht="21.75" customHeight="1">
      <c r="A44" s="13">
        <v>7</v>
      </c>
      <c r="B44" s="14" t="s">
        <v>100</v>
      </c>
      <c r="C44" s="14" t="s">
        <v>101</v>
      </c>
      <c r="D44" s="13" t="s">
        <v>220</v>
      </c>
      <c r="E44" s="66" t="s">
        <v>106</v>
      </c>
      <c r="F44" s="13" t="s">
        <v>209</v>
      </c>
      <c r="G44" s="13" t="s">
        <v>210</v>
      </c>
      <c r="H44" s="13" t="s">
        <v>211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s="2" customFormat="1" ht="18">
      <c r="A45" s="15"/>
      <c r="B45" s="15"/>
      <c r="C45" s="16" t="s">
        <v>102</v>
      </c>
      <c r="D45" s="18"/>
      <c r="E45" s="18"/>
      <c r="F45" s="18"/>
      <c r="G45" s="18"/>
      <c r="H45" s="18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1:24" s="2" customFormat="1" ht="18">
      <c r="A46" s="17"/>
      <c r="B46" s="17"/>
      <c r="C46" s="22"/>
      <c r="D46" s="19"/>
      <c r="E46" s="19"/>
      <c r="F46" s="19"/>
      <c r="G46" s="19"/>
      <c r="H46" s="19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4" s="2" customFormat="1" ht="18">
      <c r="A47" s="13">
        <v>8</v>
      </c>
      <c r="B47" s="14" t="s">
        <v>103</v>
      </c>
      <c r="C47" s="14" t="s">
        <v>104</v>
      </c>
      <c r="D47" s="67" t="s">
        <v>215</v>
      </c>
      <c r="E47" s="66" t="s">
        <v>107</v>
      </c>
      <c r="F47" s="13" t="s">
        <v>209</v>
      </c>
      <c r="G47" s="13" t="s">
        <v>210</v>
      </c>
      <c r="H47" s="13" t="s">
        <v>211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s="2" customFormat="1" ht="18">
      <c r="A48" s="15"/>
      <c r="B48" s="15"/>
      <c r="C48" s="16" t="s">
        <v>105</v>
      </c>
      <c r="D48" s="18"/>
      <c r="E48" s="18"/>
      <c r="F48" s="18"/>
      <c r="G48" s="18"/>
      <c r="H48" s="18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</row>
    <row r="49" spans="1:24" s="2" customFormat="1" ht="18">
      <c r="A49" s="17"/>
      <c r="B49" s="17"/>
      <c r="C49" s="22"/>
      <c r="D49" s="19"/>
      <c r="E49" s="19"/>
      <c r="F49" s="19"/>
      <c r="G49" s="19"/>
      <c r="H49" s="19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</row>
    <row r="50" spans="1:24" s="2" customFormat="1" ht="18">
      <c r="A50" s="33"/>
      <c r="B50" s="33"/>
      <c r="C50" s="65"/>
      <c r="D50" s="32"/>
      <c r="E50" s="32"/>
      <c r="F50" s="32"/>
      <c r="G50" s="32"/>
      <c r="H50" s="32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</row>
    <row r="51" spans="1:24" s="2" customFormat="1" ht="18">
      <c r="A51" s="33"/>
      <c r="B51" s="33"/>
      <c r="C51" s="65"/>
      <c r="D51" s="32"/>
      <c r="E51" s="32"/>
      <c r="F51" s="32"/>
      <c r="G51" s="32"/>
      <c r="H51" s="32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</row>
    <row r="52" spans="1:24" s="2" customFormat="1" ht="18">
      <c r="A52" s="33"/>
      <c r="B52" s="33"/>
      <c r="C52" s="65"/>
      <c r="D52" s="32"/>
      <c r="E52" s="32"/>
      <c r="F52" s="32"/>
      <c r="G52" s="32"/>
      <c r="H52" s="32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1:24" s="2" customFormat="1" ht="18">
      <c r="A53" s="33"/>
      <c r="B53" s="33"/>
      <c r="C53" s="65"/>
      <c r="D53" s="32"/>
      <c r="E53" s="32"/>
      <c r="F53" s="32"/>
      <c r="G53" s="32"/>
      <c r="H53" s="32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</row>
    <row r="54" spans="1:24" s="2" customFormat="1" ht="18">
      <c r="A54" s="33"/>
      <c r="B54" s="33"/>
      <c r="C54" s="65"/>
      <c r="D54" s="32"/>
      <c r="E54" s="32"/>
      <c r="F54" s="32"/>
      <c r="G54" s="32"/>
      <c r="H54" s="32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</row>
    <row r="55" spans="1:24" s="2" customFormat="1" ht="18">
      <c r="A55" s="33"/>
      <c r="B55" s="33"/>
      <c r="C55" s="65"/>
      <c r="D55" s="32"/>
      <c r="E55" s="32"/>
      <c r="F55" s="32"/>
      <c r="G55" s="32"/>
      <c r="H55" s="32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</row>
    <row r="56" spans="1:8" s="69" customFormat="1" ht="23.25">
      <c r="A56" s="71" t="s">
        <v>581</v>
      </c>
      <c r="D56" s="70"/>
      <c r="E56" s="70"/>
      <c r="F56" s="70"/>
      <c r="G56" s="70"/>
      <c r="H56" s="70"/>
    </row>
    <row r="57" ht="21">
      <c r="A57" s="20" t="s">
        <v>225</v>
      </c>
    </row>
    <row r="58" ht="21">
      <c r="B58" s="1" t="s">
        <v>582</v>
      </c>
    </row>
    <row r="59" ht="21">
      <c r="B59" s="1" t="s">
        <v>583</v>
      </c>
    </row>
    <row r="60" ht="21">
      <c r="B60" s="1" t="s">
        <v>584</v>
      </c>
    </row>
    <row r="61" ht="21">
      <c r="A61" s="20" t="s">
        <v>227</v>
      </c>
    </row>
    <row r="62" ht="21">
      <c r="B62" s="1" t="s">
        <v>585</v>
      </c>
    </row>
    <row r="63" ht="21">
      <c r="B63" s="1" t="s">
        <v>586</v>
      </c>
    </row>
    <row r="64" ht="21">
      <c r="B64" s="1" t="s">
        <v>587</v>
      </c>
    </row>
    <row r="65" ht="21">
      <c r="B65" s="1" t="s">
        <v>588</v>
      </c>
    </row>
    <row r="66" ht="21" customHeight="1"/>
    <row r="67" spans="1:24" s="4" customFormat="1" ht="18">
      <c r="A67" s="9" t="s">
        <v>176</v>
      </c>
      <c r="B67" s="453" t="s">
        <v>178</v>
      </c>
      <c r="C67" s="9" t="s">
        <v>179</v>
      </c>
      <c r="D67" s="413" t="s">
        <v>181</v>
      </c>
      <c r="E67" s="413"/>
      <c r="F67" s="413"/>
      <c r="G67" s="413"/>
      <c r="H67" s="9" t="s">
        <v>186</v>
      </c>
      <c r="I67" s="413" t="s">
        <v>931</v>
      </c>
      <c r="J67" s="413"/>
      <c r="K67" s="413"/>
      <c r="L67" s="413"/>
      <c r="M67" s="413"/>
      <c r="N67" s="413"/>
      <c r="O67" s="413"/>
      <c r="P67" s="413"/>
      <c r="Q67" s="413"/>
      <c r="R67" s="413"/>
      <c r="S67" s="413"/>
      <c r="T67" s="413"/>
      <c r="U67" s="414" t="s">
        <v>933</v>
      </c>
      <c r="V67" s="415"/>
      <c r="W67" s="416"/>
      <c r="X67" s="459" t="s">
        <v>193</v>
      </c>
    </row>
    <row r="68" spans="1:24" s="4" customFormat="1" ht="18">
      <c r="A68" s="10" t="s">
        <v>177</v>
      </c>
      <c r="B68" s="454"/>
      <c r="C68" s="10" t="s">
        <v>180</v>
      </c>
      <c r="D68" s="9" t="s">
        <v>182</v>
      </c>
      <c r="E68" s="9" t="s">
        <v>183</v>
      </c>
      <c r="F68" s="9" t="s">
        <v>184</v>
      </c>
      <c r="G68" s="9" t="s">
        <v>185</v>
      </c>
      <c r="H68" s="10" t="s">
        <v>187</v>
      </c>
      <c r="I68" s="413" t="s">
        <v>811</v>
      </c>
      <c r="J68" s="413"/>
      <c r="K68" s="413"/>
      <c r="L68" s="413" t="s">
        <v>932</v>
      </c>
      <c r="M68" s="413"/>
      <c r="N68" s="413"/>
      <c r="O68" s="413"/>
      <c r="P68" s="413"/>
      <c r="Q68" s="413"/>
      <c r="R68" s="413"/>
      <c r="S68" s="413"/>
      <c r="T68" s="413"/>
      <c r="U68" s="413" t="s">
        <v>932</v>
      </c>
      <c r="V68" s="413"/>
      <c r="W68" s="413"/>
      <c r="X68" s="460"/>
    </row>
    <row r="69" spans="1:24" s="4" customFormat="1" ht="18">
      <c r="A69" s="11"/>
      <c r="B69" s="455"/>
      <c r="C69" s="11"/>
      <c r="D69" s="11"/>
      <c r="E69" s="11"/>
      <c r="F69" s="11"/>
      <c r="G69" s="11"/>
      <c r="H69" s="11" t="s">
        <v>188</v>
      </c>
      <c r="I69" s="5" t="s">
        <v>196</v>
      </c>
      <c r="J69" s="5" t="s">
        <v>197</v>
      </c>
      <c r="K69" s="5" t="s">
        <v>198</v>
      </c>
      <c r="L69" s="5" t="s">
        <v>199</v>
      </c>
      <c r="M69" s="5" t="s">
        <v>200</v>
      </c>
      <c r="N69" s="5" t="s">
        <v>201</v>
      </c>
      <c r="O69" s="5" t="s">
        <v>202</v>
      </c>
      <c r="P69" s="5" t="s">
        <v>203</v>
      </c>
      <c r="Q69" s="5" t="s">
        <v>204</v>
      </c>
      <c r="R69" s="5" t="s">
        <v>205</v>
      </c>
      <c r="S69" s="5" t="s">
        <v>206</v>
      </c>
      <c r="T69" s="5" t="s">
        <v>207</v>
      </c>
      <c r="U69" s="5" t="s">
        <v>196</v>
      </c>
      <c r="V69" s="5" t="s">
        <v>197</v>
      </c>
      <c r="W69" s="5" t="s">
        <v>198</v>
      </c>
      <c r="X69" s="461"/>
    </row>
    <row r="70" spans="1:24" s="3" customFormat="1" ht="21.75" customHeight="1">
      <c r="A70" s="13" t="s">
        <v>347</v>
      </c>
      <c r="B70" s="13" t="s">
        <v>347</v>
      </c>
      <c r="C70" s="13" t="s">
        <v>347</v>
      </c>
      <c r="D70" s="13" t="s">
        <v>347</v>
      </c>
      <c r="E70" s="13" t="s">
        <v>347</v>
      </c>
      <c r="F70" s="13" t="s">
        <v>347</v>
      </c>
      <c r="G70" s="13" t="s">
        <v>347</v>
      </c>
      <c r="H70" s="13" t="s">
        <v>347</v>
      </c>
      <c r="I70" s="13" t="s">
        <v>347</v>
      </c>
      <c r="J70" s="13" t="s">
        <v>347</v>
      </c>
      <c r="K70" s="13" t="s">
        <v>347</v>
      </c>
      <c r="L70" s="13" t="s">
        <v>347</v>
      </c>
      <c r="M70" s="13" t="s">
        <v>347</v>
      </c>
      <c r="N70" s="13" t="s">
        <v>347</v>
      </c>
      <c r="O70" s="13" t="s">
        <v>347</v>
      </c>
      <c r="P70" s="13" t="s">
        <v>347</v>
      </c>
      <c r="Q70" s="13" t="s">
        <v>347</v>
      </c>
      <c r="R70" s="13" t="s">
        <v>347</v>
      </c>
      <c r="S70" s="13" t="s">
        <v>347</v>
      </c>
      <c r="T70" s="13" t="s">
        <v>347</v>
      </c>
      <c r="U70" s="13" t="s">
        <v>347</v>
      </c>
      <c r="V70" s="13" t="s">
        <v>347</v>
      </c>
      <c r="W70" s="13" t="s">
        <v>347</v>
      </c>
      <c r="X70" s="13" t="s">
        <v>347</v>
      </c>
    </row>
    <row r="71" spans="1:24" s="2" customFormat="1" ht="18">
      <c r="A71" s="15"/>
      <c r="B71" s="15"/>
      <c r="C71" s="16"/>
      <c r="D71" s="18"/>
      <c r="E71" s="18"/>
      <c r="F71" s="18"/>
      <c r="G71" s="18"/>
      <c r="H71" s="18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s="2" customFormat="1" ht="18">
      <c r="A72" s="17"/>
      <c r="B72" s="17"/>
      <c r="C72" s="22"/>
      <c r="D72" s="19"/>
      <c r="E72" s="19"/>
      <c r="F72" s="19"/>
      <c r="G72" s="19"/>
      <c r="H72" s="19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spans="1:8" s="69" customFormat="1" ht="21" customHeight="1">
      <c r="A81" s="68" t="s">
        <v>589</v>
      </c>
      <c r="D81" s="70"/>
      <c r="E81" s="70"/>
      <c r="F81" s="70"/>
      <c r="G81" s="70"/>
      <c r="H81" s="70"/>
    </row>
    <row r="82" ht="21" customHeight="1">
      <c r="A82" s="20" t="s">
        <v>225</v>
      </c>
    </row>
    <row r="83" ht="21" customHeight="1">
      <c r="B83" s="1" t="s">
        <v>590</v>
      </c>
    </row>
    <row r="84" ht="21" customHeight="1">
      <c r="B84" s="1" t="s">
        <v>591</v>
      </c>
    </row>
    <row r="85" ht="21" customHeight="1">
      <c r="A85" s="20" t="s">
        <v>227</v>
      </c>
    </row>
    <row r="86" ht="21">
      <c r="B86" s="1" t="s">
        <v>592</v>
      </c>
    </row>
    <row r="87" ht="21">
      <c r="B87" s="31" t="s">
        <v>593</v>
      </c>
    </row>
    <row r="88" ht="21">
      <c r="B88" s="1" t="s">
        <v>594</v>
      </c>
    </row>
    <row r="89" ht="21">
      <c r="B89" s="1" t="s">
        <v>595</v>
      </c>
    </row>
    <row r="90" ht="21">
      <c r="B90" s="1" t="s">
        <v>596</v>
      </c>
    </row>
    <row r="91" ht="21">
      <c r="B91" s="1" t="s">
        <v>597</v>
      </c>
    </row>
    <row r="92" ht="21">
      <c r="B92" s="1" t="s">
        <v>598</v>
      </c>
    </row>
    <row r="93" ht="21">
      <c r="B93" s="1" t="s">
        <v>599</v>
      </c>
    </row>
    <row r="94" ht="21">
      <c r="B94" s="1" t="s">
        <v>600</v>
      </c>
    </row>
    <row r="96" spans="1:24" s="4" customFormat="1" ht="18">
      <c r="A96" s="9" t="s">
        <v>176</v>
      </c>
      <c r="B96" s="453" t="s">
        <v>178</v>
      </c>
      <c r="C96" s="9" t="s">
        <v>179</v>
      </c>
      <c r="D96" s="413" t="s">
        <v>181</v>
      </c>
      <c r="E96" s="413"/>
      <c r="F96" s="413"/>
      <c r="G96" s="413"/>
      <c r="H96" s="9" t="s">
        <v>186</v>
      </c>
      <c r="I96" s="413" t="s">
        <v>931</v>
      </c>
      <c r="J96" s="413"/>
      <c r="K96" s="413"/>
      <c r="L96" s="413"/>
      <c r="M96" s="413"/>
      <c r="N96" s="413"/>
      <c r="O96" s="413"/>
      <c r="P96" s="413"/>
      <c r="Q96" s="413"/>
      <c r="R96" s="413"/>
      <c r="S96" s="413"/>
      <c r="T96" s="413"/>
      <c r="U96" s="414" t="s">
        <v>933</v>
      </c>
      <c r="V96" s="415"/>
      <c r="W96" s="416"/>
      <c r="X96" s="459" t="s">
        <v>193</v>
      </c>
    </row>
    <row r="97" spans="1:24" s="4" customFormat="1" ht="18">
      <c r="A97" s="10" t="s">
        <v>177</v>
      </c>
      <c r="B97" s="454"/>
      <c r="C97" s="10" t="s">
        <v>180</v>
      </c>
      <c r="D97" s="9" t="s">
        <v>182</v>
      </c>
      <c r="E97" s="9" t="s">
        <v>183</v>
      </c>
      <c r="F97" s="9" t="s">
        <v>184</v>
      </c>
      <c r="G97" s="9" t="s">
        <v>185</v>
      </c>
      <c r="H97" s="10" t="s">
        <v>187</v>
      </c>
      <c r="I97" s="413" t="s">
        <v>811</v>
      </c>
      <c r="J97" s="413"/>
      <c r="K97" s="413"/>
      <c r="L97" s="413" t="s">
        <v>932</v>
      </c>
      <c r="M97" s="413"/>
      <c r="N97" s="413"/>
      <c r="O97" s="413"/>
      <c r="P97" s="413"/>
      <c r="Q97" s="413"/>
      <c r="R97" s="413"/>
      <c r="S97" s="413"/>
      <c r="T97" s="413"/>
      <c r="U97" s="413" t="s">
        <v>932</v>
      </c>
      <c r="V97" s="413"/>
      <c r="W97" s="413"/>
      <c r="X97" s="460"/>
    </row>
    <row r="98" spans="1:24" s="4" customFormat="1" ht="18">
      <c r="A98" s="11"/>
      <c r="B98" s="455"/>
      <c r="C98" s="11"/>
      <c r="D98" s="11"/>
      <c r="E98" s="11"/>
      <c r="F98" s="11"/>
      <c r="G98" s="11"/>
      <c r="H98" s="11" t="s">
        <v>188</v>
      </c>
      <c r="I98" s="5" t="s">
        <v>196</v>
      </c>
      <c r="J98" s="5" t="s">
        <v>197</v>
      </c>
      <c r="K98" s="5" t="s">
        <v>198</v>
      </c>
      <c r="L98" s="5" t="s">
        <v>199</v>
      </c>
      <c r="M98" s="5" t="s">
        <v>200</v>
      </c>
      <c r="N98" s="5" t="s">
        <v>201</v>
      </c>
      <c r="O98" s="5" t="s">
        <v>202</v>
      </c>
      <c r="P98" s="5" t="s">
        <v>203</v>
      </c>
      <c r="Q98" s="5" t="s">
        <v>204</v>
      </c>
      <c r="R98" s="5" t="s">
        <v>205</v>
      </c>
      <c r="S98" s="5" t="s">
        <v>206</v>
      </c>
      <c r="T98" s="5" t="s">
        <v>207</v>
      </c>
      <c r="U98" s="5" t="s">
        <v>196</v>
      </c>
      <c r="V98" s="5" t="s">
        <v>197</v>
      </c>
      <c r="W98" s="5" t="s">
        <v>198</v>
      </c>
      <c r="X98" s="461"/>
    </row>
    <row r="99" spans="1:24" s="2" customFormat="1" ht="18">
      <c r="A99" s="13" t="s">
        <v>347</v>
      </c>
      <c r="B99" s="13" t="s">
        <v>347</v>
      </c>
      <c r="C99" s="13" t="s">
        <v>347</v>
      </c>
      <c r="D99" s="9" t="s">
        <v>347</v>
      </c>
      <c r="E99" s="9" t="s">
        <v>347</v>
      </c>
      <c r="F99" s="13" t="s">
        <v>347</v>
      </c>
      <c r="G99" s="13" t="s">
        <v>347</v>
      </c>
      <c r="H99" s="13" t="s">
        <v>347</v>
      </c>
      <c r="I99" s="13" t="s">
        <v>347</v>
      </c>
      <c r="J99" s="13" t="s">
        <v>347</v>
      </c>
      <c r="K99" s="13" t="s">
        <v>347</v>
      </c>
      <c r="L99" s="13" t="s">
        <v>347</v>
      </c>
      <c r="M99" s="13" t="s">
        <v>347</v>
      </c>
      <c r="N99" s="13" t="s">
        <v>347</v>
      </c>
      <c r="O99" s="13" t="s">
        <v>347</v>
      </c>
      <c r="P99" s="13" t="s">
        <v>347</v>
      </c>
      <c r="Q99" s="13" t="s">
        <v>347</v>
      </c>
      <c r="R99" s="13" t="s">
        <v>347</v>
      </c>
      <c r="S99" s="13" t="s">
        <v>347</v>
      </c>
      <c r="T99" s="13" t="s">
        <v>347</v>
      </c>
      <c r="U99" s="13" t="s">
        <v>347</v>
      </c>
      <c r="V99" s="13" t="s">
        <v>347</v>
      </c>
      <c r="W99" s="13" t="s">
        <v>347</v>
      </c>
      <c r="X99" s="13" t="s">
        <v>347</v>
      </c>
    </row>
    <row r="100" spans="1:24" s="2" customFormat="1" ht="18">
      <c r="A100" s="18"/>
      <c r="B100" s="16"/>
      <c r="C100" s="16"/>
      <c r="D100" s="10"/>
      <c r="E100" s="10"/>
      <c r="F100" s="18"/>
      <c r="G100" s="18"/>
      <c r="H100" s="18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30"/>
    </row>
    <row r="101" spans="1:24" s="2" customFormat="1" ht="18">
      <c r="A101" s="19"/>
      <c r="B101" s="22"/>
      <c r="C101" s="17"/>
      <c r="D101" s="11"/>
      <c r="E101" s="11"/>
      <c r="F101" s="19"/>
      <c r="G101" s="19"/>
      <c r="H101" s="19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</row>
    <row r="102" spans="1:8" s="2" customFormat="1" ht="18">
      <c r="A102" s="3"/>
      <c r="D102" s="3"/>
      <c r="E102" s="3"/>
      <c r="F102" s="3"/>
      <c r="G102" s="3"/>
      <c r="H102" s="3"/>
    </row>
    <row r="103" spans="1:8" s="2" customFormat="1" ht="18">
      <c r="A103" s="3"/>
      <c r="D103" s="3"/>
      <c r="E103" s="3"/>
      <c r="F103" s="3"/>
      <c r="G103" s="3"/>
      <c r="H103" s="3"/>
    </row>
    <row r="104" spans="1:8" s="2" customFormat="1" ht="18">
      <c r="A104" s="3"/>
      <c r="D104" s="3"/>
      <c r="E104" s="3"/>
      <c r="F104" s="3"/>
      <c r="G104" s="3"/>
      <c r="H104" s="3"/>
    </row>
    <row r="105" spans="1:8" s="2" customFormat="1" ht="23.25">
      <c r="A105" s="71" t="s">
        <v>606</v>
      </c>
      <c r="D105" s="3"/>
      <c r="E105" s="3"/>
      <c r="F105" s="3"/>
      <c r="G105" s="3"/>
      <c r="H105" s="3"/>
    </row>
    <row r="106" spans="1:8" s="2" customFormat="1" ht="21">
      <c r="A106" s="20" t="s">
        <v>225</v>
      </c>
      <c r="D106" s="3"/>
      <c r="E106" s="3"/>
      <c r="F106" s="3"/>
      <c r="G106" s="3"/>
      <c r="H106" s="3"/>
    </row>
    <row r="107" spans="1:2" ht="21">
      <c r="A107" s="12"/>
      <c r="B107" s="1" t="s">
        <v>607</v>
      </c>
    </row>
    <row r="108" ht="21">
      <c r="A108" s="20" t="s">
        <v>230</v>
      </c>
    </row>
    <row r="109" spans="1:2" ht="21">
      <c r="A109" s="20"/>
      <c r="B109" s="1" t="s">
        <v>608</v>
      </c>
    </row>
    <row r="110" spans="1:2" ht="21">
      <c r="A110" s="20"/>
      <c r="B110" s="1" t="s">
        <v>609</v>
      </c>
    </row>
    <row r="111" spans="1:2" ht="21">
      <c r="A111" s="20"/>
      <c r="B111" s="1" t="s">
        <v>610</v>
      </c>
    </row>
    <row r="112" spans="1:2" ht="21">
      <c r="A112" s="20"/>
      <c r="B112" s="1" t="s">
        <v>611</v>
      </c>
    </row>
    <row r="113" spans="1:2" ht="21">
      <c r="A113" s="20"/>
      <c r="B113" s="1" t="s">
        <v>612</v>
      </c>
    </row>
    <row r="114" spans="1:2" ht="21">
      <c r="A114" s="20"/>
      <c r="B114" s="1" t="s">
        <v>613</v>
      </c>
    </row>
    <row r="115" spans="1:2" ht="21">
      <c r="A115" s="20"/>
      <c r="B115" s="1" t="s">
        <v>614</v>
      </c>
    </row>
    <row r="116" spans="1:2" ht="21">
      <c r="A116" s="20"/>
      <c r="B116" s="1" t="s">
        <v>615</v>
      </c>
    </row>
    <row r="117" spans="1:2" ht="21">
      <c r="A117" s="20"/>
      <c r="B117" s="1" t="s">
        <v>616</v>
      </c>
    </row>
    <row r="118" spans="1:2" ht="21">
      <c r="A118" s="20"/>
      <c r="B118" s="1" t="s">
        <v>617</v>
      </c>
    </row>
    <row r="119" spans="1:2" ht="21">
      <c r="A119" s="20"/>
      <c r="B119" s="1" t="s">
        <v>618</v>
      </c>
    </row>
    <row r="120" spans="1:2" ht="21">
      <c r="A120" s="20"/>
      <c r="B120" s="1" t="s">
        <v>619</v>
      </c>
    </row>
    <row r="121" spans="1:2" ht="21">
      <c r="A121" s="20"/>
      <c r="B121" s="1" t="s">
        <v>620</v>
      </c>
    </row>
    <row r="122" ht="21">
      <c r="A122" s="20"/>
    </row>
    <row r="123" spans="1:24" s="4" customFormat="1" ht="18">
      <c r="A123" s="9" t="s">
        <v>176</v>
      </c>
      <c r="B123" s="453" t="s">
        <v>178</v>
      </c>
      <c r="C123" s="9" t="s">
        <v>179</v>
      </c>
      <c r="D123" s="413" t="s">
        <v>181</v>
      </c>
      <c r="E123" s="413"/>
      <c r="F123" s="413"/>
      <c r="G123" s="413"/>
      <c r="H123" s="9" t="s">
        <v>186</v>
      </c>
      <c r="I123" s="413" t="s">
        <v>931</v>
      </c>
      <c r="J123" s="413"/>
      <c r="K123" s="413"/>
      <c r="L123" s="413"/>
      <c r="M123" s="413"/>
      <c r="N123" s="413"/>
      <c r="O123" s="413"/>
      <c r="P123" s="413"/>
      <c r="Q123" s="413"/>
      <c r="R123" s="413"/>
      <c r="S123" s="413"/>
      <c r="T123" s="413"/>
      <c r="U123" s="414" t="s">
        <v>933</v>
      </c>
      <c r="V123" s="415"/>
      <c r="W123" s="416"/>
      <c r="X123" s="459" t="s">
        <v>193</v>
      </c>
    </row>
    <row r="124" spans="1:24" s="4" customFormat="1" ht="18">
      <c r="A124" s="10" t="s">
        <v>177</v>
      </c>
      <c r="B124" s="454"/>
      <c r="C124" s="10" t="s">
        <v>180</v>
      </c>
      <c r="D124" s="9" t="s">
        <v>182</v>
      </c>
      <c r="E124" s="9" t="s">
        <v>183</v>
      </c>
      <c r="F124" s="9" t="s">
        <v>184</v>
      </c>
      <c r="G124" s="9" t="s">
        <v>185</v>
      </c>
      <c r="H124" s="10" t="s">
        <v>187</v>
      </c>
      <c r="I124" s="413" t="s">
        <v>811</v>
      </c>
      <c r="J124" s="413"/>
      <c r="K124" s="413"/>
      <c r="L124" s="413" t="s">
        <v>932</v>
      </c>
      <c r="M124" s="413"/>
      <c r="N124" s="413"/>
      <c r="O124" s="413"/>
      <c r="P124" s="413"/>
      <c r="Q124" s="413"/>
      <c r="R124" s="413"/>
      <c r="S124" s="413"/>
      <c r="T124" s="413"/>
      <c r="U124" s="413" t="s">
        <v>932</v>
      </c>
      <c r="V124" s="413"/>
      <c r="W124" s="413"/>
      <c r="X124" s="460"/>
    </row>
    <row r="125" spans="1:24" s="4" customFormat="1" ht="18">
      <c r="A125" s="11"/>
      <c r="B125" s="455"/>
      <c r="C125" s="11"/>
      <c r="D125" s="11"/>
      <c r="E125" s="11"/>
      <c r="F125" s="11"/>
      <c r="G125" s="11"/>
      <c r="H125" s="11" t="s">
        <v>188</v>
      </c>
      <c r="I125" s="5" t="s">
        <v>196</v>
      </c>
      <c r="J125" s="5" t="s">
        <v>197</v>
      </c>
      <c r="K125" s="5" t="s">
        <v>198</v>
      </c>
      <c r="L125" s="5" t="s">
        <v>199</v>
      </c>
      <c r="M125" s="5" t="s">
        <v>200</v>
      </c>
      <c r="N125" s="5" t="s">
        <v>201</v>
      </c>
      <c r="O125" s="5" t="s">
        <v>202</v>
      </c>
      <c r="P125" s="5" t="s">
        <v>203</v>
      </c>
      <c r="Q125" s="5" t="s">
        <v>204</v>
      </c>
      <c r="R125" s="5" t="s">
        <v>205</v>
      </c>
      <c r="S125" s="5" t="s">
        <v>206</v>
      </c>
      <c r="T125" s="5" t="s">
        <v>207</v>
      </c>
      <c r="U125" s="5" t="s">
        <v>196</v>
      </c>
      <c r="V125" s="5" t="s">
        <v>197</v>
      </c>
      <c r="W125" s="5" t="s">
        <v>198</v>
      </c>
      <c r="X125" s="461"/>
    </row>
    <row r="126" spans="1:24" s="2" customFormat="1" ht="18">
      <c r="A126" s="13">
        <v>1</v>
      </c>
      <c r="B126" s="14" t="s">
        <v>643</v>
      </c>
      <c r="C126" s="14" t="s">
        <v>108</v>
      </c>
      <c r="D126" s="99"/>
      <c r="E126" s="66" t="s">
        <v>485</v>
      </c>
      <c r="F126" s="13" t="s">
        <v>209</v>
      </c>
      <c r="G126" s="13" t="s">
        <v>210</v>
      </c>
      <c r="H126" s="13" t="s">
        <v>236</v>
      </c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</row>
    <row r="127" spans="1:24" s="2" customFormat="1" ht="18">
      <c r="A127" s="19"/>
      <c r="B127" s="22" t="s">
        <v>644</v>
      </c>
      <c r="C127" s="17" t="s">
        <v>109</v>
      </c>
      <c r="D127" s="101"/>
      <c r="E127" s="76"/>
      <c r="F127" s="19"/>
      <c r="G127" s="19"/>
      <c r="H127" s="19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</row>
    <row r="128" spans="1:24" s="2" customFormat="1" ht="18">
      <c r="A128" s="32"/>
      <c r="B128" s="65"/>
      <c r="C128" s="33"/>
      <c r="D128" s="117"/>
      <c r="E128" s="117"/>
      <c r="F128" s="32"/>
      <c r="G128" s="32"/>
      <c r="H128" s="32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:24" s="2" customFormat="1" ht="18">
      <c r="A129" s="32"/>
      <c r="B129" s="65"/>
      <c r="C129" s="33"/>
      <c r="D129" s="117"/>
      <c r="E129" s="117"/>
      <c r="F129" s="32"/>
      <c r="G129" s="32"/>
      <c r="H129" s="32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:24" s="2" customFormat="1" ht="18">
      <c r="A130" s="98"/>
      <c r="B130" s="116"/>
      <c r="C130" s="28"/>
      <c r="D130" s="118"/>
      <c r="E130" s="118"/>
      <c r="F130" s="98"/>
      <c r="G130" s="98"/>
      <c r="H130" s="9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s="4" customFormat="1" ht="18">
      <c r="A131" s="9" t="s">
        <v>176</v>
      </c>
      <c r="B131" s="453" t="s">
        <v>178</v>
      </c>
      <c r="C131" s="9" t="s">
        <v>179</v>
      </c>
      <c r="D131" s="413" t="s">
        <v>181</v>
      </c>
      <c r="E131" s="413"/>
      <c r="F131" s="413"/>
      <c r="G131" s="413"/>
      <c r="H131" s="9" t="s">
        <v>186</v>
      </c>
      <c r="I131" s="413" t="s">
        <v>931</v>
      </c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  <c r="T131" s="413"/>
      <c r="U131" s="414" t="s">
        <v>933</v>
      </c>
      <c r="V131" s="415"/>
      <c r="W131" s="416"/>
      <c r="X131" s="459" t="s">
        <v>193</v>
      </c>
    </row>
    <row r="132" spans="1:24" s="4" customFormat="1" ht="18">
      <c r="A132" s="10" t="s">
        <v>177</v>
      </c>
      <c r="B132" s="454"/>
      <c r="C132" s="10" t="s">
        <v>180</v>
      </c>
      <c r="D132" s="9" t="s">
        <v>182</v>
      </c>
      <c r="E132" s="9" t="s">
        <v>183</v>
      </c>
      <c r="F132" s="9" t="s">
        <v>184</v>
      </c>
      <c r="G132" s="9" t="s">
        <v>185</v>
      </c>
      <c r="H132" s="10" t="s">
        <v>187</v>
      </c>
      <c r="I132" s="413" t="s">
        <v>811</v>
      </c>
      <c r="J132" s="413"/>
      <c r="K132" s="413"/>
      <c r="L132" s="413" t="s">
        <v>932</v>
      </c>
      <c r="M132" s="413"/>
      <c r="N132" s="413"/>
      <c r="O132" s="413"/>
      <c r="P132" s="413"/>
      <c r="Q132" s="413"/>
      <c r="R132" s="413"/>
      <c r="S132" s="413"/>
      <c r="T132" s="413"/>
      <c r="U132" s="413" t="s">
        <v>932</v>
      </c>
      <c r="V132" s="413"/>
      <c r="W132" s="413"/>
      <c r="X132" s="460"/>
    </row>
    <row r="133" spans="1:24" s="4" customFormat="1" ht="18">
      <c r="A133" s="11"/>
      <c r="B133" s="455"/>
      <c r="C133" s="11"/>
      <c r="D133" s="11"/>
      <c r="E133" s="11"/>
      <c r="F133" s="11"/>
      <c r="G133" s="11"/>
      <c r="H133" s="11" t="s">
        <v>188</v>
      </c>
      <c r="I133" s="5" t="s">
        <v>196</v>
      </c>
      <c r="J133" s="5" t="s">
        <v>197</v>
      </c>
      <c r="K133" s="5" t="s">
        <v>198</v>
      </c>
      <c r="L133" s="5" t="s">
        <v>199</v>
      </c>
      <c r="M133" s="5" t="s">
        <v>200</v>
      </c>
      <c r="N133" s="5" t="s">
        <v>201</v>
      </c>
      <c r="O133" s="5" t="s">
        <v>202</v>
      </c>
      <c r="P133" s="5" t="s">
        <v>203</v>
      </c>
      <c r="Q133" s="5" t="s">
        <v>204</v>
      </c>
      <c r="R133" s="5" t="s">
        <v>205</v>
      </c>
      <c r="S133" s="5" t="s">
        <v>206</v>
      </c>
      <c r="T133" s="5" t="s">
        <v>207</v>
      </c>
      <c r="U133" s="5" t="s">
        <v>196</v>
      </c>
      <c r="V133" s="5" t="s">
        <v>197</v>
      </c>
      <c r="W133" s="5" t="s">
        <v>198</v>
      </c>
      <c r="X133" s="461"/>
    </row>
    <row r="134" spans="1:24" s="2" customFormat="1" ht="21.75" customHeight="1">
      <c r="A134" s="13">
        <v>2</v>
      </c>
      <c r="B134" s="14" t="s">
        <v>679</v>
      </c>
      <c r="C134" s="14" t="s">
        <v>114</v>
      </c>
      <c r="D134" s="431" t="s">
        <v>111</v>
      </c>
      <c r="E134" s="432"/>
      <c r="F134" s="433"/>
      <c r="G134" s="13" t="s">
        <v>210</v>
      </c>
      <c r="H134" s="13" t="s">
        <v>236</v>
      </c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</row>
    <row r="135" spans="1:24" s="2" customFormat="1" ht="18">
      <c r="A135" s="18"/>
      <c r="B135" s="16" t="s">
        <v>680</v>
      </c>
      <c r="C135" s="16" t="s">
        <v>113</v>
      </c>
      <c r="D135" s="75"/>
      <c r="E135" s="75"/>
      <c r="F135" s="18"/>
      <c r="G135" s="18"/>
      <c r="H135" s="18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30"/>
    </row>
    <row r="136" spans="1:24" s="2" customFormat="1" ht="18">
      <c r="A136" s="19"/>
      <c r="B136" s="22"/>
      <c r="C136" s="17"/>
      <c r="D136" s="76"/>
      <c r="E136" s="76"/>
      <c r="F136" s="19"/>
      <c r="G136" s="19"/>
      <c r="H136" s="19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</row>
    <row r="137" spans="1:24" s="2" customFormat="1" ht="18">
      <c r="A137" s="13">
        <v>3</v>
      </c>
      <c r="B137" s="14" t="s">
        <v>647</v>
      </c>
      <c r="C137" s="14" t="s">
        <v>112</v>
      </c>
      <c r="D137" s="431" t="s">
        <v>111</v>
      </c>
      <c r="E137" s="432"/>
      <c r="F137" s="433"/>
      <c r="G137" s="13" t="s">
        <v>210</v>
      </c>
      <c r="H137" s="13" t="s">
        <v>236</v>
      </c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</row>
    <row r="138" spans="1:24" s="2" customFormat="1" ht="18">
      <c r="A138" s="18"/>
      <c r="B138" s="16"/>
      <c r="C138" s="16" t="s">
        <v>681</v>
      </c>
      <c r="D138" s="75"/>
      <c r="E138" s="75"/>
      <c r="F138" s="18"/>
      <c r="G138" s="18"/>
      <c r="H138" s="18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30"/>
    </row>
    <row r="139" spans="1:24" s="2" customFormat="1" ht="18">
      <c r="A139" s="19"/>
      <c r="B139" s="22"/>
      <c r="C139" s="17"/>
      <c r="D139" s="76"/>
      <c r="E139" s="76"/>
      <c r="F139" s="19"/>
      <c r="G139" s="19"/>
      <c r="H139" s="19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</row>
    <row r="140" spans="1:24" s="2" customFormat="1" ht="18">
      <c r="A140" s="13">
        <v>4</v>
      </c>
      <c r="B140" s="14" t="s">
        <v>285</v>
      </c>
      <c r="C140" s="14" t="s">
        <v>115</v>
      </c>
      <c r="D140" s="431" t="s">
        <v>117</v>
      </c>
      <c r="E140" s="432"/>
      <c r="F140" s="433"/>
      <c r="G140" s="13" t="s">
        <v>210</v>
      </c>
      <c r="H140" s="13" t="s">
        <v>236</v>
      </c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 spans="1:24" s="2" customFormat="1" ht="18">
      <c r="A141" s="18"/>
      <c r="B141" s="16"/>
      <c r="C141" s="16" t="s">
        <v>116</v>
      </c>
      <c r="D141" s="75"/>
      <c r="E141" s="75"/>
      <c r="F141" s="18"/>
      <c r="G141" s="18"/>
      <c r="H141" s="18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30"/>
    </row>
    <row r="142" spans="1:24" s="2" customFormat="1" ht="18">
      <c r="A142" s="19"/>
      <c r="B142" s="22"/>
      <c r="C142" s="17"/>
      <c r="D142" s="76"/>
      <c r="E142" s="76"/>
      <c r="F142" s="19"/>
      <c r="G142" s="19"/>
      <c r="H142" s="19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</row>
    <row r="143" spans="1:24" s="2" customFormat="1" ht="18">
      <c r="A143" s="13">
        <v>5</v>
      </c>
      <c r="B143" s="14" t="s">
        <v>906</v>
      </c>
      <c r="C143" s="14" t="s">
        <v>118</v>
      </c>
      <c r="D143" s="13"/>
      <c r="E143" s="66" t="s">
        <v>485</v>
      </c>
      <c r="F143" s="13" t="s">
        <v>209</v>
      </c>
      <c r="G143" s="13" t="s">
        <v>210</v>
      </c>
      <c r="H143" s="13" t="s">
        <v>236</v>
      </c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 spans="1:24" s="2" customFormat="1" ht="18">
      <c r="A144" s="18"/>
      <c r="B144" s="16"/>
      <c r="C144" s="16" t="s">
        <v>119</v>
      </c>
      <c r="D144" s="75"/>
      <c r="E144" s="75"/>
      <c r="F144" s="18"/>
      <c r="G144" s="18"/>
      <c r="H144" s="18"/>
      <c r="I144" s="15"/>
      <c r="J144" s="15"/>
      <c r="K144" s="15"/>
      <c r="L144" s="15"/>
      <c r="M144" s="15"/>
      <c r="N144" s="15"/>
      <c r="O144" s="15"/>
      <c r="P144" s="15"/>
      <c r="Q144" s="15"/>
      <c r="R144" s="88"/>
      <c r="S144" s="18"/>
      <c r="T144" s="18"/>
      <c r="U144" s="18"/>
      <c r="V144" s="15"/>
      <c r="W144" s="15"/>
      <c r="X144" s="30"/>
    </row>
    <row r="145" spans="1:24" s="2" customFormat="1" ht="18">
      <c r="A145" s="19"/>
      <c r="B145" s="22"/>
      <c r="C145" s="17"/>
      <c r="D145" s="76"/>
      <c r="E145" s="76"/>
      <c r="F145" s="19"/>
      <c r="G145" s="19"/>
      <c r="H145" s="19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</row>
    <row r="146" spans="1:24" s="2" customFormat="1" ht="18">
      <c r="A146" s="13">
        <v>6</v>
      </c>
      <c r="B146" s="14" t="s">
        <v>32</v>
      </c>
      <c r="C146" s="14" t="s">
        <v>120</v>
      </c>
      <c r="D146" s="13"/>
      <c r="E146" s="66" t="s">
        <v>485</v>
      </c>
      <c r="F146" s="13" t="s">
        <v>209</v>
      </c>
      <c r="G146" s="13" t="s">
        <v>210</v>
      </c>
      <c r="H146" s="13" t="s">
        <v>236</v>
      </c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</row>
    <row r="147" spans="1:24" s="2" customFormat="1" ht="18">
      <c r="A147" s="18"/>
      <c r="B147" s="16"/>
      <c r="C147" s="16" t="s">
        <v>121</v>
      </c>
      <c r="D147" s="75"/>
      <c r="E147" s="75"/>
      <c r="F147" s="18"/>
      <c r="G147" s="18"/>
      <c r="H147" s="18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30"/>
    </row>
    <row r="148" spans="1:24" s="2" customFormat="1" ht="18">
      <c r="A148" s="19"/>
      <c r="B148" s="22"/>
      <c r="C148" s="17"/>
      <c r="D148" s="75"/>
      <c r="E148" s="75"/>
      <c r="F148" s="18"/>
      <c r="G148" s="19"/>
      <c r="H148" s="19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</row>
    <row r="149" spans="1:24" s="2" customFormat="1" ht="18">
      <c r="A149" s="13">
        <v>7</v>
      </c>
      <c r="B149" s="14" t="s">
        <v>33</v>
      </c>
      <c r="C149" s="14" t="s">
        <v>122</v>
      </c>
      <c r="D149" s="13"/>
      <c r="E149" s="66" t="s">
        <v>485</v>
      </c>
      <c r="F149" s="13" t="s">
        <v>209</v>
      </c>
      <c r="G149" s="13" t="s">
        <v>210</v>
      </c>
      <c r="H149" s="13" t="s">
        <v>236</v>
      </c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 spans="1:24" s="2" customFormat="1" ht="18">
      <c r="A150" s="18"/>
      <c r="B150" s="16"/>
      <c r="C150" s="16" t="s">
        <v>123</v>
      </c>
      <c r="D150" s="75"/>
      <c r="E150" s="75"/>
      <c r="F150" s="18"/>
      <c r="G150" s="18"/>
      <c r="H150" s="18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30"/>
    </row>
    <row r="151" spans="1:24" s="2" customFormat="1" ht="18">
      <c r="A151" s="19"/>
      <c r="B151" s="22"/>
      <c r="C151" s="17"/>
      <c r="D151" s="89"/>
      <c r="E151" s="89"/>
      <c r="F151" s="19"/>
      <c r="G151" s="19"/>
      <c r="H151" s="19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</row>
    <row r="152" spans="1:24" s="2" customFormat="1" ht="18">
      <c r="A152" s="13">
        <v>8</v>
      </c>
      <c r="B152" s="14" t="s">
        <v>124</v>
      </c>
      <c r="C152" s="14" t="s">
        <v>126</v>
      </c>
      <c r="D152" s="99"/>
      <c r="E152" s="66" t="s">
        <v>485</v>
      </c>
      <c r="F152" s="13" t="s">
        <v>209</v>
      </c>
      <c r="G152" s="13" t="s">
        <v>210</v>
      </c>
      <c r="H152" s="13" t="s">
        <v>140</v>
      </c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</row>
    <row r="153" spans="1:24" s="2" customFormat="1" ht="18">
      <c r="A153" s="18"/>
      <c r="B153" s="16" t="s">
        <v>125</v>
      </c>
      <c r="C153" s="16" t="s">
        <v>127</v>
      </c>
      <c r="D153" s="100"/>
      <c r="E153" s="75"/>
      <c r="F153" s="18"/>
      <c r="G153" s="18"/>
      <c r="H153" s="18" t="s">
        <v>624</v>
      </c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30"/>
    </row>
    <row r="154" spans="1:24" s="2" customFormat="1" ht="18">
      <c r="A154" s="18"/>
      <c r="B154" s="16" t="s">
        <v>254</v>
      </c>
      <c r="C154" s="15" t="s">
        <v>128</v>
      </c>
      <c r="D154" s="75"/>
      <c r="E154" s="75"/>
      <c r="F154" s="18"/>
      <c r="G154" s="18"/>
      <c r="H154" s="18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</row>
    <row r="155" spans="1:24" s="2" customFormat="1" ht="18">
      <c r="A155" s="19"/>
      <c r="B155" s="22"/>
      <c r="C155" s="22"/>
      <c r="D155" s="76"/>
      <c r="E155" s="76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97"/>
    </row>
    <row r="156" spans="1:24" s="2" customFormat="1" ht="18">
      <c r="A156" s="32"/>
      <c r="B156" s="65"/>
      <c r="C156" s="65"/>
      <c r="D156" s="117"/>
      <c r="E156" s="117"/>
      <c r="F156" s="32"/>
      <c r="G156" s="32"/>
      <c r="H156" s="32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119"/>
    </row>
    <row r="157" spans="1:24" s="2" customFormat="1" ht="18">
      <c r="A157" s="32"/>
      <c r="B157" s="65"/>
      <c r="C157" s="65"/>
      <c r="D157" s="117"/>
      <c r="E157" s="117"/>
      <c r="F157" s="32"/>
      <c r="G157" s="32"/>
      <c r="H157" s="32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119"/>
    </row>
    <row r="158" spans="1:24" s="2" customFormat="1" ht="18">
      <c r="A158" s="98"/>
      <c r="B158" s="116"/>
      <c r="C158" s="28"/>
      <c r="D158" s="118"/>
      <c r="E158" s="118"/>
      <c r="F158" s="98"/>
      <c r="G158" s="98"/>
      <c r="H158" s="9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s="4" customFormat="1" ht="18">
      <c r="A159" s="9" t="s">
        <v>176</v>
      </c>
      <c r="B159" s="453" t="s">
        <v>178</v>
      </c>
      <c r="C159" s="9" t="s">
        <v>179</v>
      </c>
      <c r="D159" s="413" t="s">
        <v>181</v>
      </c>
      <c r="E159" s="413"/>
      <c r="F159" s="413"/>
      <c r="G159" s="413"/>
      <c r="H159" s="9" t="s">
        <v>186</v>
      </c>
      <c r="I159" s="413" t="s">
        <v>931</v>
      </c>
      <c r="J159" s="413"/>
      <c r="K159" s="413"/>
      <c r="L159" s="413"/>
      <c r="M159" s="413"/>
      <c r="N159" s="413"/>
      <c r="O159" s="413"/>
      <c r="P159" s="413"/>
      <c r="Q159" s="413"/>
      <c r="R159" s="413"/>
      <c r="S159" s="413"/>
      <c r="T159" s="413"/>
      <c r="U159" s="414" t="s">
        <v>933</v>
      </c>
      <c r="V159" s="415"/>
      <c r="W159" s="416"/>
      <c r="X159" s="459" t="s">
        <v>193</v>
      </c>
    </row>
    <row r="160" spans="1:24" s="4" customFormat="1" ht="18">
      <c r="A160" s="10" t="s">
        <v>177</v>
      </c>
      <c r="B160" s="454"/>
      <c r="C160" s="10" t="s">
        <v>180</v>
      </c>
      <c r="D160" s="9" t="s">
        <v>182</v>
      </c>
      <c r="E160" s="9" t="s">
        <v>183</v>
      </c>
      <c r="F160" s="9" t="s">
        <v>184</v>
      </c>
      <c r="G160" s="9" t="s">
        <v>185</v>
      </c>
      <c r="H160" s="10" t="s">
        <v>187</v>
      </c>
      <c r="I160" s="413" t="s">
        <v>811</v>
      </c>
      <c r="J160" s="413"/>
      <c r="K160" s="413"/>
      <c r="L160" s="413" t="s">
        <v>932</v>
      </c>
      <c r="M160" s="413"/>
      <c r="N160" s="413"/>
      <c r="O160" s="413"/>
      <c r="P160" s="413"/>
      <c r="Q160" s="413"/>
      <c r="R160" s="413"/>
      <c r="S160" s="413"/>
      <c r="T160" s="413"/>
      <c r="U160" s="413" t="s">
        <v>932</v>
      </c>
      <c r="V160" s="413"/>
      <c r="W160" s="413"/>
      <c r="X160" s="460"/>
    </row>
    <row r="161" spans="1:24" s="4" customFormat="1" ht="18">
      <c r="A161" s="11"/>
      <c r="B161" s="455"/>
      <c r="C161" s="11"/>
      <c r="D161" s="11"/>
      <c r="E161" s="11"/>
      <c r="F161" s="11"/>
      <c r="G161" s="11"/>
      <c r="H161" s="11" t="s">
        <v>188</v>
      </c>
      <c r="I161" s="5" t="s">
        <v>196</v>
      </c>
      <c r="J161" s="5" t="s">
        <v>197</v>
      </c>
      <c r="K161" s="5" t="s">
        <v>198</v>
      </c>
      <c r="L161" s="5" t="s">
        <v>199</v>
      </c>
      <c r="M161" s="5" t="s">
        <v>200</v>
      </c>
      <c r="N161" s="5" t="s">
        <v>201</v>
      </c>
      <c r="O161" s="5" t="s">
        <v>202</v>
      </c>
      <c r="P161" s="5" t="s">
        <v>203</v>
      </c>
      <c r="Q161" s="5" t="s">
        <v>204</v>
      </c>
      <c r="R161" s="5" t="s">
        <v>205</v>
      </c>
      <c r="S161" s="5" t="s">
        <v>206</v>
      </c>
      <c r="T161" s="5" t="s">
        <v>207</v>
      </c>
      <c r="U161" s="5" t="s">
        <v>196</v>
      </c>
      <c r="V161" s="5" t="s">
        <v>197</v>
      </c>
      <c r="W161" s="5" t="s">
        <v>198</v>
      </c>
      <c r="X161" s="461"/>
    </row>
    <row r="162" spans="1:24" s="2" customFormat="1" ht="18">
      <c r="A162" s="13">
        <v>9</v>
      </c>
      <c r="B162" s="14" t="s">
        <v>628</v>
      </c>
      <c r="C162" s="14" t="s">
        <v>129</v>
      </c>
      <c r="D162" s="74"/>
      <c r="E162" s="66" t="s">
        <v>485</v>
      </c>
      <c r="F162" s="13" t="s">
        <v>209</v>
      </c>
      <c r="G162" s="13" t="s">
        <v>210</v>
      </c>
      <c r="H162" s="13" t="s">
        <v>140</v>
      </c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</row>
    <row r="163" spans="1:24" s="2" customFormat="1" ht="18">
      <c r="A163" s="18"/>
      <c r="B163" s="16" t="s">
        <v>131</v>
      </c>
      <c r="C163" s="16" t="s">
        <v>130</v>
      </c>
      <c r="D163" s="75"/>
      <c r="E163" s="75"/>
      <c r="F163" s="18"/>
      <c r="G163" s="18"/>
      <c r="H163" s="18" t="s">
        <v>624</v>
      </c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30"/>
    </row>
    <row r="164" spans="1:24" s="2" customFormat="1" ht="18">
      <c r="A164" s="19"/>
      <c r="B164" s="22" t="s">
        <v>132</v>
      </c>
      <c r="C164" s="17"/>
      <c r="D164" s="76"/>
      <c r="E164" s="76"/>
      <c r="F164" s="19"/>
      <c r="G164" s="19"/>
      <c r="H164" s="19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</row>
    <row r="165" spans="1:24" s="2" customFormat="1" ht="18">
      <c r="A165" s="13">
        <v>10</v>
      </c>
      <c r="B165" s="14" t="s">
        <v>42</v>
      </c>
      <c r="C165" s="21" t="s">
        <v>133</v>
      </c>
      <c r="D165" s="13"/>
      <c r="E165" s="66" t="s">
        <v>485</v>
      </c>
      <c r="F165" s="13" t="s">
        <v>209</v>
      </c>
      <c r="G165" s="13" t="s">
        <v>210</v>
      </c>
      <c r="H165" s="13" t="s">
        <v>140</v>
      </c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</row>
    <row r="166" spans="1:24" s="2" customFormat="1" ht="18">
      <c r="A166" s="18"/>
      <c r="B166" s="16"/>
      <c r="C166" s="15" t="s">
        <v>134</v>
      </c>
      <c r="D166" s="18"/>
      <c r="E166" s="18"/>
      <c r="F166" s="18"/>
      <c r="G166" s="18"/>
      <c r="H166" s="18" t="s">
        <v>624</v>
      </c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</row>
    <row r="167" spans="1:24" s="2" customFormat="1" ht="18">
      <c r="A167" s="18"/>
      <c r="B167" s="16"/>
      <c r="C167" s="15" t="s">
        <v>135</v>
      </c>
      <c r="D167" s="18"/>
      <c r="E167" s="18"/>
      <c r="F167" s="18"/>
      <c r="G167" s="18"/>
      <c r="H167" s="18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</row>
    <row r="168" spans="1:24" s="2" customFormat="1" ht="18">
      <c r="A168" s="19"/>
      <c r="B168" s="22"/>
      <c r="C168" s="17"/>
      <c r="D168" s="19"/>
      <c r="E168" s="19"/>
      <c r="F168" s="19"/>
      <c r="G168" s="19"/>
      <c r="H168" s="19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</row>
    <row r="169" spans="1:24" s="2" customFormat="1" ht="18">
      <c r="A169" s="13">
        <v>11</v>
      </c>
      <c r="B169" s="14" t="s">
        <v>136</v>
      </c>
      <c r="C169" s="21" t="s">
        <v>137</v>
      </c>
      <c r="D169" s="431" t="s">
        <v>139</v>
      </c>
      <c r="E169" s="432"/>
      <c r="F169" s="433"/>
      <c r="G169" s="13" t="s">
        <v>210</v>
      </c>
      <c r="H169" s="13" t="s">
        <v>140</v>
      </c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</row>
    <row r="170" spans="1:24" s="2" customFormat="1" ht="18">
      <c r="A170" s="18"/>
      <c r="B170" s="16"/>
      <c r="C170" s="15" t="s">
        <v>138</v>
      </c>
      <c r="D170" s="100"/>
      <c r="E170" s="75"/>
      <c r="F170" s="18"/>
      <c r="G170" s="18"/>
      <c r="H170" s="18" t="s">
        <v>624</v>
      </c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</row>
    <row r="171" spans="1:24" s="2" customFormat="1" ht="18">
      <c r="A171" s="19"/>
      <c r="B171" s="22"/>
      <c r="C171" s="17"/>
      <c r="D171" s="101"/>
      <c r="E171" s="76"/>
      <c r="F171" s="19"/>
      <c r="G171" s="19"/>
      <c r="H171" s="19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</row>
    <row r="172" spans="1:24" s="2" customFormat="1" ht="18">
      <c r="A172" s="13">
        <v>12</v>
      </c>
      <c r="B172" s="14" t="s">
        <v>141</v>
      </c>
      <c r="C172" s="21" t="s">
        <v>142</v>
      </c>
      <c r="D172" s="431" t="s">
        <v>143</v>
      </c>
      <c r="E172" s="432"/>
      <c r="F172" s="433"/>
      <c r="G172" s="13" t="s">
        <v>210</v>
      </c>
      <c r="H172" s="13" t="s">
        <v>140</v>
      </c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</row>
    <row r="173" spans="1:24" s="2" customFormat="1" ht="18">
      <c r="A173" s="18"/>
      <c r="B173" s="16" t="s">
        <v>44</v>
      </c>
      <c r="C173" s="15" t="s">
        <v>320</v>
      </c>
      <c r="D173" s="100"/>
      <c r="E173" s="75"/>
      <c r="F173" s="18"/>
      <c r="G173" s="18"/>
      <c r="H173" s="18" t="s">
        <v>624</v>
      </c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</row>
    <row r="174" spans="1:24" s="2" customFormat="1" ht="18">
      <c r="A174" s="19"/>
      <c r="B174" s="22"/>
      <c r="C174" s="17"/>
      <c r="D174" s="101"/>
      <c r="E174" s="76"/>
      <c r="F174" s="19"/>
      <c r="G174" s="19"/>
      <c r="H174" s="19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</row>
    <row r="175" spans="1:24" s="2" customFormat="1" ht="18">
      <c r="A175" s="13">
        <v>13</v>
      </c>
      <c r="B175" s="14" t="s">
        <v>144</v>
      </c>
      <c r="C175" s="21" t="s">
        <v>145</v>
      </c>
      <c r="D175" s="431" t="s">
        <v>143</v>
      </c>
      <c r="E175" s="432"/>
      <c r="F175" s="433"/>
      <c r="G175" s="13" t="s">
        <v>210</v>
      </c>
      <c r="H175" s="13" t="s">
        <v>140</v>
      </c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</row>
    <row r="176" spans="1:24" s="2" customFormat="1" ht="18">
      <c r="A176" s="18"/>
      <c r="B176" s="16" t="s">
        <v>44</v>
      </c>
      <c r="C176" s="15" t="s">
        <v>146</v>
      </c>
      <c r="D176" s="100"/>
      <c r="E176" s="75"/>
      <c r="F176" s="18"/>
      <c r="G176" s="18"/>
      <c r="H176" s="18" t="s">
        <v>624</v>
      </c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</row>
    <row r="177" spans="1:24" s="2" customFormat="1" ht="18">
      <c r="A177" s="18"/>
      <c r="B177" s="16"/>
      <c r="C177" s="15"/>
      <c r="D177" s="101"/>
      <c r="E177" s="76"/>
      <c r="F177" s="19"/>
      <c r="G177" s="19"/>
      <c r="H177" s="19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</row>
    <row r="178" spans="1:24" s="2" customFormat="1" ht="18">
      <c r="A178" s="13">
        <v>14</v>
      </c>
      <c r="B178" s="14" t="s">
        <v>147</v>
      </c>
      <c r="C178" s="21" t="s">
        <v>148</v>
      </c>
      <c r="D178" s="431" t="s">
        <v>897</v>
      </c>
      <c r="E178" s="432"/>
      <c r="F178" s="433"/>
      <c r="G178" s="13" t="s">
        <v>210</v>
      </c>
      <c r="H178" s="13" t="s">
        <v>140</v>
      </c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</row>
    <row r="179" spans="1:24" s="2" customFormat="1" ht="18">
      <c r="A179" s="18"/>
      <c r="B179" s="16"/>
      <c r="C179" s="15" t="s">
        <v>149</v>
      </c>
      <c r="D179" s="100"/>
      <c r="E179" s="75"/>
      <c r="F179" s="18"/>
      <c r="G179" s="18"/>
      <c r="H179" s="18" t="s">
        <v>624</v>
      </c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</row>
    <row r="180" spans="1:24" s="2" customFormat="1" ht="18">
      <c r="A180" s="19"/>
      <c r="B180" s="22"/>
      <c r="C180" s="17"/>
      <c r="D180" s="101"/>
      <c r="E180" s="76"/>
      <c r="F180" s="19"/>
      <c r="G180" s="19"/>
      <c r="H180" s="19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</row>
    <row r="181" spans="1:24" s="2" customFormat="1" ht="18">
      <c r="A181" s="13">
        <v>15</v>
      </c>
      <c r="B181" s="14" t="s">
        <v>150</v>
      </c>
      <c r="C181" s="21" t="s">
        <v>151</v>
      </c>
      <c r="D181" s="431" t="s">
        <v>897</v>
      </c>
      <c r="E181" s="432"/>
      <c r="F181" s="433"/>
      <c r="G181" s="13" t="s">
        <v>210</v>
      </c>
      <c r="H181" s="13" t="s">
        <v>140</v>
      </c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</row>
    <row r="182" spans="1:24" s="2" customFormat="1" ht="18">
      <c r="A182" s="18"/>
      <c r="B182" s="16"/>
      <c r="C182" s="15" t="s">
        <v>152</v>
      </c>
      <c r="D182" s="100"/>
      <c r="E182" s="75"/>
      <c r="F182" s="18"/>
      <c r="G182" s="18"/>
      <c r="H182" s="18" t="s">
        <v>624</v>
      </c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</row>
    <row r="183" spans="1:24" s="2" customFormat="1" ht="18">
      <c r="A183" s="19"/>
      <c r="B183" s="22"/>
      <c r="C183" s="17"/>
      <c r="D183" s="101"/>
      <c r="E183" s="76"/>
      <c r="F183" s="19"/>
      <c r="G183" s="19"/>
      <c r="H183" s="19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</row>
    <row r="184" spans="1:24" s="2" customFormat="1" ht="18">
      <c r="A184" s="32"/>
      <c r="B184" s="65"/>
      <c r="C184" s="33"/>
      <c r="D184" s="117"/>
      <c r="E184" s="117"/>
      <c r="F184" s="32"/>
      <c r="G184" s="32"/>
      <c r="H184" s="32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</row>
    <row r="185" spans="1:24" s="2" customFormat="1" ht="18">
      <c r="A185" s="32"/>
      <c r="B185" s="65"/>
      <c r="C185" s="33"/>
      <c r="D185" s="117"/>
      <c r="E185" s="117"/>
      <c r="F185" s="32"/>
      <c r="G185" s="32"/>
      <c r="H185" s="32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</row>
    <row r="186" spans="1:24" s="2" customFormat="1" ht="18">
      <c r="A186" s="32"/>
      <c r="B186" s="65"/>
      <c r="C186" s="33"/>
      <c r="D186" s="117"/>
      <c r="E186" s="117"/>
      <c r="F186" s="32"/>
      <c r="G186" s="32"/>
      <c r="H186" s="32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</row>
    <row r="187" spans="1:24" s="4" customFormat="1" ht="18">
      <c r="A187" s="9" t="s">
        <v>176</v>
      </c>
      <c r="B187" s="453" t="s">
        <v>178</v>
      </c>
      <c r="C187" s="9" t="s">
        <v>179</v>
      </c>
      <c r="D187" s="413" t="s">
        <v>181</v>
      </c>
      <c r="E187" s="413"/>
      <c r="F187" s="413"/>
      <c r="G187" s="413"/>
      <c r="H187" s="9" t="s">
        <v>186</v>
      </c>
      <c r="I187" s="413" t="s">
        <v>931</v>
      </c>
      <c r="J187" s="413"/>
      <c r="K187" s="413"/>
      <c r="L187" s="413"/>
      <c r="M187" s="413"/>
      <c r="N187" s="413"/>
      <c r="O187" s="413"/>
      <c r="P187" s="413"/>
      <c r="Q187" s="413"/>
      <c r="R187" s="413"/>
      <c r="S187" s="413"/>
      <c r="T187" s="413"/>
      <c r="U187" s="414" t="s">
        <v>933</v>
      </c>
      <c r="V187" s="415"/>
      <c r="W187" s="416"/>
      <c r="X187" s="459" t="s">
        <v>193</v>
      </c>
    </row>
    <row r="188" spans="1:24" s="4" customFormat="1" ht="18">
      <c r="A188" s="10" t="s">
        <v>177</v>
      </c>
      <c r="B188" s="454"/>
      <c r="C188" s="10" t="s">
        <v>180</v>
      </c>
      <c r="D188" s="9" t="s">
        <v>182</v>
      </c>
      <c r="E188" s="9" t="s">
        <v>183</v>
      </c>
      <c r="F188" s="9" t="s">
        <v>184</v>
      </c>
      <c r="G188" s="9" t="s">
        <v>185</v>
      </c>
      <c r="H188" s="10" t="s">
        <v>187</v>
      </c>
      <c r="I188" s="413" t="s">
        <v>811</v>
      </c>
      <c r="J188" s="413"/>
      <c r="K188" s="413"/>
      <c r="L188" s="413" t="s">
        <v>932</v>
      </c>
      <c r="M188" s="413"/>
      <c r="N188" s="413"/>
      <c r="O188" s="413"/>
      <c r="P188" s="413"/>
      <c r="Q188" s="413"/>
      <c r="R188" s="413"/>
      <c r="S188" s="413"/>
      <c r="T188" s="413"/>
      <c r="U188" s="413" t="s">
        <v>932</v>
      </c>
      <c r="V188" s="413"/>
      <c r="W188" s="413"/>
      <c r="X188" s="460"/>
    </row>
    <row r="189" spans="1:24" s="4" customFormat="1" ht="18">
      <c r="A189" s="11"/>
      <c r="B189" s="455"/>
      <c r="C189" s="11"/>
      <c r="D189" s="11"/>
      <c r="E189" s="11"/>
      <c r="F189" s="11"/>
      <c r="G189" s="11"/>
      <c r="H189" s="11" t="s">
        <v>188</v>
      </c>
      <c r="I189" s="5" t="s">
        <v>196</v>
      </c>
      <c r="J189" s="5" t="s">
        <v>197</v>
      </c>
      <c r="K189" s="5" t="s">
        <v>198</v>
      </c>
      <c r="L189" s="5" t="s">
        <v>199</v>
      </c>
      <c r="M189" s="5" t="s">
        <v>200</v>
      </c>
      <c r="N189" s="5" t="s">
        <v>201</v>
      </c>
      <c r="O189" s="5" t="s">
        <v>202</v>
      </c>
      <c r="P189" s="5" t="s">
        <v>203</v>
      </c>
      <c r="Q189" s="5" t="s">
        <v>204</v>
      </c>
      <c r="R189" s="5" t="s">
        <v>205</v>
      </c>
      <c r="S189" s="5" t="s">
        <v>206</v>
      </c>
      <c r="T189" s="5" t="s">
        <v>207</v>
      </c>
      <c r="U189" s="5" t="s">
        <v>196</v>
      </c>
      <c r="V189" s="5" t="s">
        <v>197</v>
      </c>
      <c r="W189" s="5" t="s">
        <v>198</v>
      </c>
      <c r="X189" s="461"/>
    </row>
    <row r="190" spans="1:24" s="2" customFormat="1" ht="21.75" customHeight="1">
      <c r="A190" s="13">
        <v>16</v>
      </c>
      <c r="B190" s="14" t="s">
        <v>153</v>
      </c>
      <c r="C190" s="14" t="s">
        <v>154</v>
      </c>
      <c r="D190" s="456" t="s">
        <v>156</v>
      </c>
      <c r="E190" s="457"/>
      <c r="F190" s="458"/>
      <c r="G190" s="13" t="s">
        <v>210</v>
      </c>
      <c r="H190" s="13" t="s">
        <v>140</v>
      </c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</row>
    <row r="191" spans="1:24" s="2" customFormat="1" ht="18">
      <c r="A191" s="18"/>
      <c r="B191" s="16"/>
      <c r="C191" s="16" t="s">
        <v>155</v>
      </c>
      <c r="D191" s="75"/>
      <c r="E191" s="75"/>
      <c r="F191" s="18"/>
      <c r="G191" s="18"/>
      <c r="H191" s="18" t="s">
        <v>624</v>
      </c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30"/>
    </row>
    <row r="192" spans="1:24" s="2" customFormat="1" ht="18">
      <c r="A192" s="19"/>
      <c r="B192" s="22"/>
      <c r="C192" s="17"/>
      <c r="D192" s="76"/>
      <c r="E192" s="76"/>
      <c r="F192" s="19"/>
      <c r="G192" s="19"/>
      <c r="H192" s="19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</row>
    <row r="193" spans="1:24" s="2" customFormat="1" ht="18">
      <c r="A193" s="13">
        <v>17</v>
      </c>
      <c r="B193" s="14" t="s">
        <v>157</v>
      </c>
      <c r="C193" s="21" t="s">
        <v>158</v>
      </c>
      <c r="D193" s="431" t="s">
        <v>111</v>
      </c>
      <c r="E193" s="432"/>
      <c r="F193" s="433"/>
      <c r="G193" s="13" t="s">
        <v>210</v>
      </c>
      <c r="H193" s="13" t="s">
        <v>140</v>
      </c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</row>
    <row r="194" spans="1:24" s="2" customFormat="1" ht="18">
      <c r="A194" s="18"/>
      <c r="B194" s="16"/>
      <c r="C194" s="15" t="s">
        <v>159</v>
      </c>
      <c r="D194" s="18"/>
      <c r="E194" s="18"/>
      <c r="F194" s="18"/>
      <c r="G194" s="18"/>
      <c r="H194" s="18" t="s">
        <v>624</v>
      </c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</row>
    <row r="195" spans="1:24" s="2" customFormat="1" ht="18">
      <c r="A195" s="19"/>
      <c r="B195" s="22"/>
      <c r="C195" s="17"/>
      <c r="D195" s="19"/>
      <c r="E195" s="19"/>
      <c r="F195" s="19"/>
      <c r="G195" s="19"/>
      <c r="H195" s="19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</row>
    <row r="196" spans="1:24" s="2" customFormat="1" ht="18">
      <c r="A196" s="32"/>
      <c r="B196" s="65"/>
      <c r="C196" s="33"/>
      <c r="D196" s="32"/>
      <c r="E196" s="32"/>
      <c r="F196" s="32"/>
      <c r="G196" s="32"/>
      <c r="H196" s="32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</row>
    <row r="197" spans="1:24" s="2" customFormat="1" ht="18">
      <c r="A197" s="32"/>
      <c r="B197" s="65"/>
      <c r="C197" s="33"/>
      <c r="D197" s="32"/>
      <c r="E197" s="32"/>
      <c r="F197" s="32"/>
      <c r="G197" s="32"/>
      <c r="H197" s="32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</row>
    <row r="198" spans="1:24" s="2" customFormat="1" ht="18">
      <c r="A198" s="32"/>
      <c r="B198" s="65"/>
      <c r="C198" s="33"/>
      <c r="D198" s="32"/>
      <c r="E198" s="32"/>
      <c r="F198" s="32"/>
      <c r="G198" s="32"/>
      <c r="H198" s="32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</row>
    <row r="199" spans="1:24" s="2" customFormat="1" ht="18">
      <c r="A199" s="32"/>
      <c r="B199" s="65"/>
      <c r="C199" s="33"/>
      <c r="D199" s="32"/>
      <c r="E199" s="32"/>
      <c r="F199" s="32"/>
      <c r="G199" s="32"/>
      <c r="H199" s="32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</row>
    <row r="200" spans="1:24" s="2" customFormat="1" ht="18">
      <c r="A200" s="32"/>
      <c r="B200" s="65"/>
      <c r="C200" s="33"/>
      <c r="D200" s="32"/>
      <c r="E200" s="32"/>
      <c r="F200" s="32"/>
      <c r="G200" s="32"/>
      <c r="H200" s="32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</row>
    <row r="201" spans="1:24" s="2" customFormat="1" ht="18">
      <c r="A201" s="32"/>
      <c r="B201" s="65"/>
      <c r="C201" s="33"/>
      <c r="D201" s="32"/>
      <c r="E201" s="32"/>
      <c r="F201" s="32"/>
      <c r="G201" s="32"/>
      <c r="H201" s="32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</row>
    <row r="202" spans="1:24" s="2" customFormat="1" ht="18">
      <c r="A202" s="32"/>
      <c r="B202" s="65"/>
      <c r="C202" s="33"/>
      <c r="D202" s="32"/>
      <c r="E202" s="32"/>
      <c r="F202" s="32"/>
      <c r="G202" s="32"/>
      <c r="H202" s="32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</row>
    <row r="203" spans="1:24" s="2" customFormat="1" ht="18">
      <c r="A203" s="32"/>
      <c r="B203" s="65"/>
      <c r="C203" s="33"/>
      <c r="D203" s="32"/>
      <c r="E203" s="32"/>
      <c r="F203" s="32"/>
      <c r="G203" s="32"/>
      <c r="H203" s="32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</row>
    <row r="204" spans="1:24" s="2" customFormat="1" ht="18">
      <c r="A204" s="32"/>
      <c r="B204" s="65"/>
      <c r="C204" s="33"/>
      <c r="D204" s="32"/>
      <c r="E204" s="32"/>
      <c r="F204" s="32"/>
      <c r="G204" s="32"/>
      <c r="H204" s="32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</row>
    <row r="205" spans="1:24" s="2" customFormat="1" ht="18">
      <c r="A205" s="32"/>
      <c r="B205" s="65"/>
      <c r="C205" s="33"/>
      <c r="D205" s="32"/>
      <c r="E205" s="32"/>
      <c r="F205" s="32"/>
      <c r="G205" s="32"/>
      <c r="H205" s="32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</row>
    <row r="206" spans="1:24" s="2" customFormat="1" ht="18">
      <c r="A206" s="32"/>
      <c r="B206" s="65"/>
      <c r="C206" s="33"/>
      <c r="D206" s="32"/>
      <c r="E206" s="32"/>
      <c r="F206" s="32"/>
      <c r="G206" s="32"/>
      <c r="H206" s="32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</row>
    <row r="207" spans="1:24" s="2" customFormat="1" ht="18">
      <c r="A207" s="32"/>
      <c r="B207" s="65"/>
      <c r="C207" s="33"/>
      <c r="D207" s="32"/>
      <c r="E207" s="32"/>
      <c r="F207" s="32"/>
      <c r="G207" s="32"/>
      <c r="H207" s="32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</row>
    <row r="208" spans="1:24" s="2" customFormat="1" ht="18">
      <c r="A208" s="32"/>
      <c r="B208" s="65"/>
      <c r="C208" s="33"/>
      <c r="D208" s="32"/>
      <c r="E208" s="32"/>
      <c r="F208" s="32"/>
      <c r="G208" s="32"/>
      <c r="H208" s="32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</row>
    <row r="209" spans="1:24" s="2" customFormat="1" ht="18">
      <c r="A209" s="32"/>
      <c r="B209" s="65"/>
      <c r="C209" s="33"/>
      <c r="D209" s="32"/>
      <c r="E209" s="32"/>
      <c r="F209" s="32"/>
      <c r="G209" s="32"/>
      <c r="H209" s="32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</row>
    <row r="210" spans="1:24" s="2" customFormat="1" ht="18">
      <c r="A210" s="32"/>
      <c r="B210" s="65"/>
      <c r="C210" s="33"/>
      <c r="D210" s="32"/>
      <c r="E210" s="32"/>
      <c r="F210" s="32"/>
      <c r="G210" s="32"/>
      <c r="H210" s="32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</row>
    <row r="211" spans="1:24" s="2" customFormat="1" ht="18">
      <c r="A211" s="32"/>
      <c r="B211" s="65"/>
      <c r="C211" s="33"/>
      <c r="D211" s="32"/>
      <c r="E211" s="32"/>
      <c r="F211" s="32"/>
      <c r="G211" s="32"/>
      <c r="H211" s="32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</row>
    <row r="212" spans="1:24" s="2" customFormat="1" ht="18">
      <c r="A212" s="32"/>
      <c r="B212" s="65"/>
      <c r="C212" s="33"/>
      <c r="D212" s="32"/>
      <c r="E212" s="32"/>
      <c r="F212" s="32"/>
      <c r="G212" s="32"/>
      <c r="H212" s="32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</row>
    <row r="213" spans="1:24" s="2" customFormat="1" ht="18">
      <c r="A213" s="32"/>
      <c r="B213" s="65"/>
      <c r="C213" s="33"/>
      <c r="D213" s="32"/>
      <c r="E213" s="32"/>
      <c r="F213" s="32"/>
      <c r="G213" s="32"/>
      <c r="H213" s="32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</row>
    <row r="214" spans="1:24" s="2" customFormat="1" ht="18">
      <c r="A214" s="32"/>
      <c r="B214" s="65"/>
      <c r="C214" s="33"/>
      <c r="D214" s="32"/>
      <c r="E214" s="32"/>
      <c r="F214" s="32"/>
      <c r="G214" s="32"/>
      <c r="H214" s="32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</row>
    <row r="215" ht="23.25">
      <c r="A215" s="68" t="s">
        <v>655</v>
      </c>
    </row>
    <row r="216" ht="21">
      <c r="A216" s="20" t="s">
        <v>225</v>
      </c>
    </row>
    <row r="217" ht="21">
      <c r="B217" s="1" t="s">
        <v>656</v>
      </c>
    </row>
    <row r="218" ht="21">
      <c r="B218" s="1" t="s">
        <v>657</v>
      </c>
    </row>
    <row r="219" ht="21">
      <c r="A219" s="20" t="s">
        <v>230</v>
      </c>
    </row>
    <row r="220" ht="21">
      <c r="B220" s="1" t="s">
        <v>658</v>
      </c>
    </row>
    <row r="221" ht="21">
      <c r="B221" s="1" t="s">
        <v>659</v>
      </c>
    </row>
    <row r="222" ht="21">
      <c r="B222" s="1" t="s">
        <v>660</v>
      </c>
    </row>
    <row r="223" ht="21">
      <c r="B223" s="1" t="s">
        <v>661</v>
      </c>
    </row>
    <row r="224" ht="21">
      <c r="B224" s="1" t="s">
        <v>754</v>
      </c>
    </row>
    <row r="225" ht="21">
      <c r="B225" s="1" t="s">
        <v>662</v>
      </c>
    </row>
    <row r="226" ht="21">
      <c r="B226" s="1" t="s">
        <v>663</v>
      </c>
    </row>
    <row r="228" spans="1:24" s="4" customFormat="1" ht="18">
      <c r="A228" s="9" t="s">
        <v>176</v>
      </c>
      <c r="B228" s="453" t="s">
        <v>178</v>
      </c>
      <c r="C228" s="9" t="s">
        <v>179</v>
      </c>
      <c r="D228" s="413" t="s">
        <v>181</v>
      </c>
      <c r="E228" s="413"/>
      <c r="F228" s="413"/>
      <c r="G228" s="413"/>
      <c r="H228" s="9" t="s">
        <v>186</v>
      </c>
      <c r="I228" s="413" t="s">
        <v>931</v>
      </c>
      <c r="J228" s="413"/>
      <c r="K228" s="413"/>
      <c r="L228" s="413"/>
      <c r="M228" s="413"/>
      <c r="N228" s="413"/>
      <c r="O228" s="413"/>
      <c r="P228" s="413"/>
      <c r="Q228" s="413"/>
      <c r="R228" s="413"/>
      <c r="S228" s="413"/>
      <c r="T228" s="413"/>
      <c r="U228" s="414" t="s">
        <v>933</v>
      </c>
      <c r="V228" s="415"/>
      <c r="W228" s="416"/>
      <c r="X228" s="6" t="s">
        <v>193</v>
      </c>
    </row>
    <row r="229" spans="1:24" s="4" customFormat="1" ht="18">
      <c r="A229" s="10" t="s">
        <v>177</v>
      </c>
      <c r="B229" s="454"/>
      <c r="C229" s="10" t="s">
        <v>180</v>
      </c>
      <c r="D229" s="9" t="s">
        <v>182</v>
      </c>
      <c r="E229" s="9" t="s">
        <v>183</v>
      </c>
      <c r="F229" s="9" t="s">
        <v>184</v>
      </c>
      <c r="G229" s="9" t="s">
        <v>185</v>
      </c>
      <c r="H229" s="10" t="s">
        <v>187</v>
      </c>
      <c r="I229" s="413" t="s">
        <v>811</v>
      </c>
      <c r="J229" s="413"/>
      <c r="K229" s="413"/>
      <c r="L229" s="413" t="s">
        <v>932</v>
      </c>
      <c r="M229" s="413"/>
      <c r="N229" s="413"/>
      <c r="O229" s="413"/>
      <c r="P229" s="413"/>
      <c r="Q229" s="413"/>
      <c r="R229" s="413"/>
      <c r="S229" s="413"/>
      <c r="T229" s="413"/>
      <c r="U229" s="413" t="s">
        <v>932</v>
      </c>
      <c r="V229" s="413"/>
      <c r="W229" s="413"/>
      <c r="X229" s="7"/>
    </row>
    <row r="230" spans="1:24" s="4" customFormat="1" ht="18">
      <c r="A230" s="11"/>
      <c r="B230" s="455"/>
      <c r="C230" s="11"/>
      <c r="D230" s="11"/>
      <c r="E230" s="11"/>
      <c r="F230" s="11"/>
      <c r="G230" s="11"/>
      <c r="H230" s="11" t="s">
        <v>188</v>
      </c>
      <c r="I230" s="5" t="s">
        <v>196</v>
      </c>
      <c r="J230" s="5" t="s">
        <v>197</v>
      </c>
      <c r="K230" s="5" t="s">
        <v>198</v>
      </c>
      <c r="L230" s="5" t="s">
        <v>199</v>
      </c>
      <c r="M230" s="5" t="s">
        <v>200</v>
      </c>
      <c r="N230" s="5" t="s">
        <v>201</v>
      </c>
      <c r="O230" s="5" t="s">
        <v>202</v>
      </c>
      <c r="P230" s="5" t="s">
        <v>203</v>
      </c>
      <c r="Q230" s="5" t="s">
        <v>204</v>
      </c>
      <c r="R230" s="5" t="s">
        <v>205</v>
      </c>
      <c r="S230" s="5" t="s">
        <v>206</v>
      </c>
      <c r="T230" s="5" t="s">
        <v>207</v>
      </c>
      <c r="U230" s="5" t="s">
        <v>196</v>
      </c>
      <c r="V230" s="5" t="s">
        <v>197</v>
      </c>
      <c r="W230" s="5" t="s">
        <v>198</v>
      </c>
      <c r="X230" s="8"/>
    </row>
    <row r="231" spans="1:24" s="2" customFormat="1" ht="18">
      <c r="A231" s="13" t="s">
        <v>347</v>
      </c>
      <c r="B231" s="13" t="s">
        <v>347</v>
      </c>
      <c r="C231" s="13" t="s">
        <v>347</v>
      </c>
      <c r="D231" s="431" t="s">
        <v>347</v>
      </c>
      <c r="E231" s="432"/>
      <c r="F231" s="433"/>
      <c r="G231" s="13" t="s">
        <v>347</v>
      </c>
      <c r="H231" s="13" t="s">
        <v>347</v>
      </c>
      <c r="I231" s="13" t="s">
        <v>347</v>
      </c>
      <c r="J231" s="13" t="s">
        <v>347</v>
      </c>
      <c r="K231" s="13" t="s">
        <v>347</v>
      </c>
      <c r="L231" s="13" t="s">
        <v>347</v>
      </c>
      <c r="M231" s="13" t="s">
        <v>347</v>
      </c>
      <c r="N231" s="13" t="s">
        <v>347</v>
      </c>
      <c r="O231" s="13" t="s">
        <v>347</v>
      </c>
      <c r="P231" s="13" t="s">
        <v>347</v>
      </c>
      <c r="Q231" s="13" t="s">
        <v>347</v>
      </c>
      <c r="R231" s="13" t="s">
        <v>347</v>
      </c>
      <c r="S231" s="13" t="s">
        <v>347</v>
      </c>
      <c r="T231" s="13" t="s">
        <v>347</v>
      </c>
      <c r="U231" s="13" t="s">
        <v>347</v>
      </c>
      <c r="V231" s="13" t="s">
        <v>347</v>
      </c>
      <c r="W231" s="13" t="s">
        <v>347</v>
      </c>
      <c r="X231" s="13" t="s">
        <v>347</v>
      </c>
    </row>
    <row r="232" spans="1:24" s="2" customFormat="1" ht="18">
      <c r="A232" s="18"/>
      <c r="B232" s="15"/>
      <c r="C232" s="15"/>
      <c r="D232" s="424"/>
      <c r="E232" s="425"/>
      <c r="F232" s="426"/>
      <c r="G232" s="18"/>
      <c r="H232" s="18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</row>
    <row r="233" spans="1:24" s="2" customFormat="1" ht="18">
      <c r="A233" s="18"/>
      <c r="B233" s="15"/>
      <c r="C233" s="15"/>
      <c r="D233" s="424"/>
      <c r="E233" s="425"/>
      <c r="F233" s="426"/>
      <c r="G233" s="18"/>
      <c r="H233" s="18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</row>
    <row r="234" spans="1:24" s="2" customFormat="1" ht="18">
      <c r="A234" s="18"/>
      <c r="B234" s="15"/>
      <c r="C234" s="15"/>
      <c r="D234" s="424"/>
      <c r="E234" s="425"/>
      <c r="F234" s="426"/>
      <c r="G234" s="18"/>
      <c r="H234" s="18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</row>
    <row r="235" spans="1:8" s="26" customFormat="1" ht="18">
      <c r="A235" s="25"/>
      <c r="D235" s="25"/>
      <c r="E235" s="25"/>
      <c r="F235" s="25"/>
      <c r="G235" s="25"/>
      <c r="H235" s="25"/>
    </row>
    <row r="236" spans="1:8" s="33" customFormat="1" ht="18">
      <c r="A236" s="32"/>
      <c r="D236" s="32"/>
      <c r="E236" s="32"/>
      <c r="F236" s="32"/>
      <c r="G236" s="32"/>
      <c r="H236" s="32"/>
    </row>
    <row r="237" spans="1:8" s="33" customFormat="1" ht="18">
      <c r="A237" s="32"/>
      <c r="D237" s="32"/>
      <c r="E237" s="32"/>
      <c r="F237" s="32"/>
      <c r="G237" s="32"/>
      <c r="H237" s="32"/>
    </row>
    <row r="238" spans="1:8" s="33" customFormat="1" ht="18">
      <c r="A238" s="32"/>
      <c r="D238" s="32"/>
      <c r="E238" s="32"/>
      <c r="F238" s="32"/>
      <c r="G238" s="32"/>
      <c r="H238" s="32"/>
    </row>
    <row r="239" spans="1:8" s="33" customFormat="1" ht="18">
      <c r="A239" s="32"/>
      <c r="D239" s="32"/>
      <c r="E239" s="32"/>
      <c r="F239" s="32"/>
      <c r="G239" s="32"/>
      <c r="H239" s="32"/>
    </row>
    <row r="240" spans="1:8" s="33" customFormat="1" ht="18">
      <c r="A240" s="32"/>
      <c r="D240" s="32"/>
      <c r="E240" s="32"/>
      <c r="F240" s="32"/>
      <c r="G240" s="32"/>
      <c r="H240" s="32"/>
    </row>
    <row r="241" spans="1:8" s="33" customFormat="1" ht="23.25">
      <c r="A241" s="73" t="s">
        <v>664</v>
      </c>
      <c r="D241" s="32"/>
      <c r="E241" s="32"/>
      <c r="F241" s="32"/>
      <c r="G241" s="32"/>
      <c r="H241" s="32"/>
    </row>
    <row r="242" spans="1:8" s="33" customFormat="1" ht="21">
      <c r="A242" s="20" t="s">
        <v>225</v>
      </c>
      <c r="D242" s="32"/>
      <c r="E242" s="32"/>
      <c r="F242" s="32"/>
      <c r="G242" s="32"/>
      <c r="H242" s="32"/>
    </row>
    <row r="243" spans="1:8" s="34" customFormat="1" ht="21">
      <c r="A243" s="20"/>
      <c r="B243" s="34" t="s">
        <v>665</v>
      </c>
      <c r="D243" s="35"/>
      <c r="E243" s="35"/>
      <c r="F243" s="35"/>
      <c r="G243" s="35"/>
      <c r="H243" s="35"/>
    </row>
    <row r="244" spans="1:8" s="34" customFormat="1" ht="21">
      <c r="A244" s="20"/>
      <c r="B244" s="34" t="s">
        <v>666</v>
      </c>
      <c r="D244" s="35"/>
      <c r="E244" s="35"/>
      <c r="F244" s="35"/>
      <c r="G244" s="35"/>
      <c r="H244" s="35"/>
    </row>
    <row r="245" spans="1:8" s="34" customFormat="1" ht="21">
      <c r="A245" s="20" t="s">
        <v>230</v>
      </c>
      <c r="D245" s="35"/>
      <c r="E245" s="35"/>
      <c r="F245" s="35"/>
      <c r="G245" s="35"/>
      <c r="H245" s="35"/>
    </row>
    <row r="246" spans="1:8" s="34" customFormat="1" ht="21">
      <c r="A246" s="20"/>
      <c r="B246" s="34" t="s">
        <v>667</v>
      </c>
      <c r="D246" s="35"/>
      <c r="E246" s="35"/>
      <c r="F246" s="35"/>
      <c r="G246" s="35"/>
      <c r="H246" s="35"/>
    </row>
    <row r="247" spans="1:8" s="34" customFormat="1" ht="21">
      <c r="A247" s="20"/>
      <c r="B247" s="34" t="s">
        <v>668</v>
      </c>
      <c r="D247" s="35"/>
      <c r="E247" s="35"/>
      <c r="F247" s="35"/>
      <c r="G247" s="35"/>
      <c r="H247" s="35"/>
    </row>
    <row r="248" spans="1:8" s="34" customFormat="1" ht="21">
      <c r="A248" s="20"/>
      <c r="B248" s="34" t="s">
        <v>669</v>
      </c>
      <c r="D248" s="35"/>
      <c r="E248" s="35"/>
      <c r="F248" s="35"/>
      <c r="G248" s="35"/>
      <c r="H248" s="35"/>
    </row>
    <row r="249" spans="1:8" s="34" customFormat="1" ht="21">
      <c r="A249" s="20"/>
      <c r="B249" s="34" t="s">
        <v>670</v>
      </c>
      <c r="D249" s="35"/>
      <c r="E249" s="35"/>
      <c r="F249" s="35"/>
      <c r="G249" s="35"/>
      <c r="H249" s="35"/>
    </row>
    <row r="250" spans="1:8" s="34" customFormat="1" ht="21">
      <c r="A250" s="20"/>
      <c r="D250" s="35"/>
      <c r="E250" s="35"/>
      <c r="F250" s="35"/>
      <c r="G250" s="35"/>
      <c r="H250" s="35"/>
    </row>
    <row r="251" spans="1:24" s="4" customFormat="1" ht="18">
      <c r="A251" s="9" t="s">
        <v>176</v>
      </c>
      <c r="B251" s="453" t="s">
        <v>178</v>
      </c>
      <c r="C251" s="9" t="s">
        <v>179</v>
      </c>
      <c r="D251" s="413" t="s">
        <v>181</v>
      </c>
      <c r="E251" s="413"/>
      <c r="F251" s="413"/>
      <c r="G251" s="413"/>
      <c r="H251" s="9" t="s">
        <v>186</v>
      </c>
      <c r="I251" s="413" t="s">
        <v>931</v>
      </c>
      <c r="J251" s="413"/>
      <c r="K251" s="413"/>
      <c r="L251" s="413"/>
      <c r="M251" s="413"/>
      <c r="N251" s="413"/>
      <c r="O251" s="413"/>
      <c r="P251" s="413"/>
      <c r="Q251" s="413"/>
      <c r="R251" s="413"/>
      <c r="S251" s="413"/>
      <c r="T251" s="413"/>
      <c r="U251" s="414" t="s">
        <v>933</v>
      </c>
      <c r="V251" s="415"/>
      <c r="W251" s="416"/>
      <c r="X251" s="459" t="s">
        <v>193</v>
      </c>
    </row>
    <row r="252" spans="1:24" s="4" customFormat="1" ht="18">
      <c r="A252" s="10" t="s">
        <v>177</v>
      </c>
      <c r="B252" s="454"/>
      <c r="C252" s="10" t="s">
        <v>180</v>
      </c>
      <c r="D252" s="9" t="s">
        <v>182</v>
      </c>
      <c r="E252" s="9" t="s">
        <v>183</v>
      </c>
      <c r="F252" s="9" t="s">
        <v>184</v>
      </c>
      <c r="G252" s="9" t="s">
        <v>185</v>
      </c>
      <c r="H252" s="10" t="s">
        <v>187</v>
      </c>
      <c r="I252" s="413" t="s">
        <v>811</v>
      </c>
      <c r="J252" s="413"/>
      <c r="K252" s="413"/>
      <c r="L252" s="413" t="s">
        <v>932</v>
      </c>
      <c r="M252" s="413"/>
      <c r="N252" s="413"/>
      <c r="O252" s="413"/>
      <c r="P252" s="413"/>
      <c r="Q252" s="413"/>
      <c r="R252" s="413"/>
      <c r="S252" s="413"/>
      <c r="T252" s="413"/>
      <c r="U252" s="413" t="s">
        <v>932</v>
      </c>
      <c r="V252" s="413"/>
      <c r="W252" s="413"/>
      <c r="X252" s="460"/>
    </row>
    <row r="253" spans="1:24" s="4" customFormat="1" ht="18">
      <c r="A253" s="11"/>
      <c r="B253" s="455"/>
      <c r="C253" s="11"/>
      <c r="D253" s="11"/>
      <c r="E253" s="11"/>
      <c r="F253" s="11"/>
      <c r="G253" s="11"/>
      <c r="H253" s="11" t="s">
        <v>188</v>
      </c>
      <c r="I253" s="5" t="s">
        <v>196</v>
      </c>
      <c r="J253" s="5" t="s">
        <v>197</v>
      </c>
      <c r="K253" s="5" t="s">
        <v>198</v>
      </c>
      <c r="L253" s="5" t="s">
        <v>199</v>
      </c>
      <c r="M253" s="5" t="s">
        <v>200</v>
      </c>
      <c r="N253" s="5" t="s">
        <v>201</v>
      </c>
      <c r="O253" s="5" t="s">
        <v>202</v>
      </c>
      <c r="P253" s="5" t="s">
        <v>203</v>
      </c>
      <c r="Q253" s="5" t="s">
        <v>204</v>
      </c>
      <c r="R253" s="5" t="s">
        <v>205</v>
      </c>
      <c r="S253" s="5" t="s">
        <v>206</v>
      </c>
      <c r="T253" s="5" t="s">
        <v>207</v>
      </c>
      <c r="U253" s="5" t="s">
        <v>196</v>
      </c>
      <c r="V253" s="5" t="s">
        <v>197</v>
      </c>
      <c r="W253" s="5" t="s">
        <v>198</v>
      </c>
      <c r="X253" s="461"/>
    </row>
    <row r="254" spans="1:24" s="2" customFormat="1" ht="18">
      <c r="A254" s="13">
        <v>1</v>
      </c>
      <c r="B254" s="21" t="s">
        <v>674</v>
      </c>
      <c r="C254" s="21" t="s">
        <v>160</v>
      </c>
      <c r="D254" s="456" t="s">
        <v>161</v>
      </c>
      <c r="E254" s="457"/>
      <c r="F254" s="457"/>
      <c r="G254" s="458"/>
      <c r="H254" s="13" t="s">
        <v>236</v>
      </c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13"/>
    </row>
    <row r="255" spans="1:24" s="2" customFormat="1" ht="18">
      <c r="A255" s="18"/>
      <c r="B255" s="15"/>
      <c r="C255" s="15" t="s">
        <v>814</v>
      </c>
      <c r="D255" s="75"/>
      <c r="E255" s="75"/>
      <c r="F255" s="75"/>
      <c r="G255" s="18"/>
      <c r="H255" s="18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</row>
    <row r="256" spans="1:24" s="2" customFormat="1" ht="18">
      <c r="A256" s="19"/>
      <c r="B256" s="17"/>
      <c r="C256" s="17"/>
      <c r="D256" s="76"/>
      <c r="E256" s="76"/>
      <c r="F256" s="76"/>
      <c r="G256" s="19"/>
      <c r="H256" s="19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</row>
    <row r="257" spans="1:24" s="2" customFormat="1" ht="18">
      <c r="A257" s="18">
        <v>2</v>
      </c>
      <c r="B257" s="15" t="s">
        <v>162</v>
      </c>
      <c r="C257" s="15" t="s">
        <v>163</v>
      </c>
      <c r="D257" s="120"/>
      <c r="E257" s="87" t="s">
        <v>485</v>
      </c>
      <c r="F257" s="74" t="s">
        <v>209</v>
      </c>
      <c r="G257" s="18" t="s">
        <v>210</v>
      </c>
      <c r="H257" s="13" t="s">
        <v>236</v>
      </c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</row>
    <row r="258" spans="1:24" s="2" customFormat="1" ht="18">
      <c r="A258" s="18"/>
      <c r="B258" s="15"/>
      <c r="C258" s="15" t="s">
        <v>796</v>
      </c>
      <c r="D258" s="75"/>
      <c r="E258" s="75"/>
      <c r="F258" s="75"/>
      <c r="G258" s="18"/>
      <c r="H258" s="18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</row>
    <row r="259" spans="1:24" s="2" customFormat="1" ht="21.75">
      <c r="A259" s="19"/>
      <c r="B259" s="17"/>
      <c r="C259" s="17"/>
      <c r="D259" s="76"/>
      <c r="E259" s="78"/>
      <c r="F259" s="78"/>
      <c r="G259" s="19"/>
      <c r="H259" s="19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</row>
    <row r="260" spans="1:24" s="2" customFormat="1" ht="18">
      <c r="A260" s="18">
        <v>3</v>
      </c>
      <c r="B260" s="15" t="s">
        <v>110</v>
      </c>
      <c r="C260" s="15" t="s">
        <v>164</v>
      </c>
      <c r="D260" s="427" t="s">
        <v>111</v>
      </c>
      <c r="E260" s="428"/>
      <c r="F260" s="429"/>
      <c r="G260" s="18" t="s">
        <v>210</v>
      </c>
      <c r="H260" s="18" t="s">
        <v>236</v>
      </c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</row>
    <row r="261" spans="1:24" s="2" customFormat="1" ht="18">
      <c r="A261" s="18"/>
      <c r="B261" s="15" t="s">
        <v>111</v>
      </c>
      <c r="C261" s="15" t="s">
        <v>165</v>
      </c>
      <c r="D261" s="75"/>
      <c r="F261" s="75"/>
      <c r="G261" s="18"/>
      <c r="H261" s="18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</row>
    <row r="262" spans="1:24" s="2" customFormat="1" ht="21.75">
      <c r="A262" s="15"/>
      <c r="B262" s="15"/>
      <c r="C262" s="15"/>
      <c r="D262" s="75"/>
      <c r="E262" s="77"/>
      <c r="F262" s="77"/>
      <c r="G262" s="18"/>
      <c r="H262" s="18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</row>
    <row r="263" spans="1:8" s="122" customFormat="1" ht="21.75" customHeight="1">
      <c r="A263" s="121"/>
      <c r="B263" s="115"/>
      <c r="C263" s="115"/>
      <c r="D263" s="432"/>
      <c r="E263" s="432"/>
      <c r="F263" s="432"/>
      <c r="G263" s="25"/>
      <c r="H263" s="25"/>
    </row>
    <row r="264" spans="2:8" s="34" customFormat="1" ht="21">
      <c r="B264" s="65"/>
      <c r="C264" s="65"/>
      <c r="D264" s="35"/>
      <c r="E264" s="35"/>
      <c r="F264" s="35"/>
      <c r="G264" s="35"/>
      <c r="H264" s="35"/>
    </row>
    <row r="265" spans="4:8" s="34" customFormat="1" ht="21">
      <c r="D265" s="35"/>
      <c r="E265" s="35"/>
      <c r="F265" s="35"/>
      <c r="G265" s="35"/>
      <c r="H265" s="35"/>
    </row>
    <row r="267" spans="1:24" s="4" customFormat="1" ht="18">
      <c r="A267" s="9" t="s">
        <v>176</v>
      </c>
      <c r="B267" s="453" t="s">
        <v>178</v>
      </c>
      <c r="C267" s="9" t="s">
        <v>179</v>
      </c>
      <c r="D267" s="413" t="s">
        <v>181</v>
      </c>
      <c r="E267" s="413"/>
      <c r="F267" s="413"/>
      <c r="G267" s="413"/>
      <c r="H267" s="9" t="s">
        <v>186</v>
      </c>
      <c r="I267" s="413" t="s">
        <v>931</v>
      </c>
      <c r="J267" s="413"/>
      <c r="K267" s="413"/>
      <c r="L267" s="413"/>
      <c r="M267" s="413"/>
      <c r="N267" s="413"/>
      <c r="O267" s="413"/>
      <c r="P267" s="413"/>
      <c r="Q267" s="413"/>
      <c r="R267" s="413"/>
      <c r="S267" s="413"/>
      <c r="T267" s="413"/>
      <c r="U267" s="414" t="s">
        <v>933</v>
      </c>
      <c r="V267" s="415"/>
      <c r="W267" s="416"/>
      <c r="X267" s="459" t="s">
        <v>193</v>
      </c>
    </row>
    <row r="268" spans="1:24" s="4" customFormat="1" ht="18">
      <c r="A268" s="10" t="s">
        <v>177</v>
      </c>
      <c r="B268" s="454"/>
      <c r="C268" s="10" t="s">
        <v>180</v>
      </c>
      <c r="D268" s="9" t="s">
        <v>182</v>
      </c>
      <c r="E268" s="9" t="s">
        <v>183</v>
      </c>
      <c r="F268" s="9" t="s">
        <v>184</v>
      </c>
      <c r="G268" s="9" t="s">
        <v>185</v>
      </c>
      <c r="H268" s="10" t="s">
        <v>187</v>
      </c>
      <c r="I268" s="413" t="s">
        <v>811</v>
      </c>
      <c r="J268" s="413"/>
      <c r="K268" s="413"/>
      <c r="L268" s="413" t="s">
        <v>932</v>
      </c>
      <c r="M268" s="413"/>
      <c r="N268" s="413"/>
      <c r="O268" s="413"/>
      <c r="P268" s="413"/>
      <c r="Q268" s="413"/>
      <c r="R268" s="413"/>
      <c r="S268" s="413"/>
      <c r="T268" s="413"/>
      <c r="U268" s="413" t="s">
        <v>932</v>
      </c>
      <c r="V268" s="413"/>
      <c r="W268" s="413"/>
      <c r="X268" s="460"/>
    </row>
    <row r="269" spans="1:24" s="4" customFormat="1" ht="18">
      <c r="A269" s="11"/>
      <c r="B269" s="455"/>
      <c r="C269" s="11"/>
      <c r="D269" s="11"/>
      <c r="E269" s="11"/>
      <c r="F269" s="11"/>
      <c r="G269" s="11"/>
      <c r="H269" s="11" t="s">
        <v>188</v>
      </c>
      <c r="I269" s="5" t="s">
        <v>196</v>
      </c>
      <c r="J269" s="5" t="s">
        <v>197</v>
      </c>
      <c r="K269" s="5" t="s">
        <v>198</v>
      </c>
      <c r="L269" s="5" t="s">
        <v>199</v>
      </c>
      <c r="M269" s="5" t="s">
        <v>200</v>
      </c>
      <c r="N269" s="5" t="s">
        <v>201</v>
      </c>
      <c r="O269" s="5" t="s">
        <v>202</v>
      </c>
      <c r="P269" s="5" t="s">
        <v>203</v>
      </c>
      <c r="Q269" s="5" t="s">
        <v>204</v>
      </c>
      <c r="R269" s="5" t="s">
        <v>205</v>
      </c>
      <c r="S269" s="5" t="s">
        <v>206</v>
      </c>
      <c r="T269" s="5" t="s">
        <v>207</v>
      </c>
      <c r="U269" s="5" t="s">
        <v>196</v>
      </c>
      <c r="V269" s="5" t="s">
        <v>197</v>
      </c>
      <c r="W269" s="5" t="s">
        <v>198</v>
      </c>
      <c r="X269" s="461"/>
    </row>
    <row r="270" spans="1:24" s="2" customFormat="1" ht="18">
      <c r="A270" s="13">
        <v>4</v>
      </c>
      <c r="B270" s="21" t="s">
        <v>166</v>
      </c>
      <c r="C270" s="21" t="s">
        <v>168</v>
      </c>
      <c r="D270" s="456" t="s">
        <v>170</v>
      </c>
      <c r="E270" s="457"/>
      <c r="F270" s="457"/>
      <c r="G270" s="87" t="s">
        <v>210</v>
      </c>
      <c r="H270" s="13" t="s">
        <v>140</v>
      </c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13"/>
    </row>
    <row r="271" spans="1:24" s="2" customFormat="1" ht="18">
      <c r="A271" s="18"/>
      <c r="B271" s="15" t="s">
        <v>167</v>
      </c>
      <c r="C271" s="15" t="s">
        <v>169</v>
      </c>
      <c r="D271" s="75"/>
      <c r="E271" s="75"/>
      <c r="F271" s="75"/>
      <c r="G271" s="18"/>
      <c r="H271" s="18" t="s">
        <v>171</v>
      </c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</row>
    <row r="272" spans="1:24" s="2" customFormat="1" ht="18">
      <c r="A272" s="19"/>
      <c r="B272" s="17"/>
      <c r="C272" s="17"/>
      <c r="D272" s="76"/>
      <c r="E272" s="76"/>
      <c r="F272" s="76"/>
      <c r="G272" s="19"/>
      <c r="H272" s="19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</row>
  </sheetData>
  <sheetProtection/>
  <mergeCells count="108">
    <mergeCell ref="D270:F270"/>
    <mergeCell ref="X267:X269"/>
    <mergeCell ref="I268:K268"/>
    <mergeCell ref="L268:T268"/>
    <mergeCell ref="U268:W268"/>
    <mergeCell ref="I229:K229"/>
    <mergeCell ref="L229:T229"/>
    <mergeCell ref="U251:W251"/>
    <mergeCell ref="D263:F263"/>
    <mergeCell ref="L252:T252"/>
    <mergeCell ref="B267:B269"/>
    <mergeCell ref="D267:G267"/>
    <mergeCell ref="I267:T267"/>
    <mergeCell ref="U267:W267"/>
    <mergeCell ref="X187:X189"/>
    <mergeCell ref="I188:K188"/>
    <mergeCell ref="L188:T188"/>
    <mergeCell ref="U188:W188"/>
    <mergeCell ref="X251:X253"/>
    <mergeCell ref="B228:B230"/>
    <mergeCell ref="B251:B253"/>
    <mergeCell ref="D251:G251"/>
    <mergeCell ref="U229:W229"/>
    <mergeCell ref="U228:W228"/>
    <mergeCell ref="B159:B161"/>
    <mergeCell ref="X159:X161"/>
    <mergeCell ref="D169:F169"/>
    <mergeCell ref="D172:F172"/>
    <mergeCell ref="D159:G159"/>
    <mergeCell ref="U159:W159"/>
    <mergeCell ref="I160:K160"/>
    <mergeCell ref="L160:T160"/>
    <mergeCell ref="U160:W160"/>
    <mergeCell ref="I159:T159"/>
    <mergeCell ref="B131:B133"/>
    <mergeCell ref="X131:X133"/>
    <mergeCell ref="D134:F134"/>
    <mergeCell ref="D137:F137"/>
    <mergeCell ref="D131:G131"/>
    <mergeCell ref="U132:W132"/>
    <mergeCell ref="I132:K132"/>
    <mergeCell ref="L132:T132"/>
    <mergeCell ref="B123:B125"/>
    <mergeCell ref="X123:X125"/>
    <mergeCell ref="D123:G123"/>
    <mergeCell ref="I123:T123"/>
    <mergeCell ref="U123:W123"/>
    <mergeCell ref="I124:K124"/>
    <mergeCell ref="L124:T124"/>
    <mergeCell ref="U124:W124"/>
    <mergeCell ref="D67:G67"/>
    <mergeCell ref="I67:T67"/>
    <mergeCell ref="U67:W67"/>
    <mergeCell ref="I68:K68"/>
    <mergeCell ref="B96:B98"/>
    <mergeCell ref="X96:X98"/>
    <mergeCell ref="D140:F140"/>
    <mergeCell ref="D175:F175"/>
    <mergeCell ref="D178:F178"/>
    <mergeCell ref="D181:F181"/>
    <mergeCell ref="X18:X20"/>
    <mergeCell ref="B29:B31"/>
    <mergeCell ref="X29:X31"/>
    <mergeCell ref="B67:B69"/>
    <mergeCell ref="X67:X69"/>
    <mergeCell ref="D29:G29"/>
    <mergeCell ref="D260:F260"/>
    <mergeCell ref="D228:G228"/>
    <mergeCell ref="D231:F231"/>
    <mergeCell ref="D232:F232"/>
    <mergeCell ref="D233:F233"/>
    <mergeCell ref="D234:F234"/>
    <mergeCell ref="D254:G254"/>
    <mergeCell ref="B187:B189"/>
    <mergeCell ref="I187:T187"/>
    <mergeCell ref="U187:W187"/>
    <mergeCell ref="D190:F190"/>
    <mergeCell ref="D187:G187"/>
    <mergeCell ref="U252:W252"/>
    <mergeCell ref="I251:T251"/>
    <mergeCell ref="I228:T228"/>
    <mergeCell ref="I252:K252"/>
    <mergeCell ref="D193:F193"/>
    <mergeCell ref="I131:T131"/>
    <mergeCell ref="U131:W131"/>
    <mergeCell ref="D96:G96"/>
    <mergeCell ref="I96:T96"/>
    <mergeCell ref="U96:W96"/>
    <mergeCell ref="I97:K97"/>
    <mergeCell ref="L97:T97"/>
    <mergeCell ref="U97:W97"/>
    <mergeCell ref="I29:T29"/>
    <mergeCell ref="U29:W29"/>
    <mergeCell ref="I30:K30"/>
    <mergeCell ref="L30:T30"/>
    <mergeCell ref="U30:W30"/>
    <mergeCell ref="L68:T68"/>
    <mergeCell ref="U68:W68"/>
    <mergeCell ref="I19:K19"/>
    <mergeCell ref="L19:T19"/>
    <mergeCell ref="U19:W19"/>
    <mergeCell ref="A1:X1"/>
    <mergeCell ref="A2:X2"/>
    <mergeCell ref="A3:X3"/>
    <mergeCell ref="D18:G18"/>
    <mergeCell ref="I18:T18"/>
    <mergeCell ref="U18:W18"/>
    <mergeCell ref="B18:B20"/>
  </mergeCells>
  <printOptions/>
  <pageMargins left="0.49" right="0.49" top="0.984251968503937" bottom="0.5118110236220472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97">
      <selection activeCell="C110" sqref="C110"/>
    </sheetView>
  </sheetViews>
  <sheetFormatPr defaultColWidth="9.140625" defaultRowHeight="21.75"/>
  <cols>
    <col min="1" max="1" width="56.00390625" style="38" customWidth="1"/>
    <col min="2" max="2" width="22.28125" style="38" customWidth="1"/>
    <col min="3" max="3" width="15.00390625" style="38" customWidth="1"/>
    <col min="4" max="4" width="16.8515625" style="38" customWidth="1"/>
    <col min="5" max="5" width="18.8515625" style="38" customWidth="1"/>
    <col min="6" max="6" width="16.00390625" style="38" customWidth="1"/>
    <col min="7" max="16384" width="9.140625" style="38" customWidth="1"/>
  </cols>
  <sheetData>
    <row r="1" spans="1:6" ht="29.25">
      <c r="A1" s="438" t="s">
        <v>410</v>
      </c>
      <c r="B1" s="438"/>
      <c r="C1" s="438"/>
      <c r="D1" s="438"/>
      <c r="E1" s="438"/>
      <c r="F1" s="438"/>
    </row>
    <row r="2" spans="1:6" ht="29.25">
      <c r="A2" s="438" t="s">
        <v>934</v>
      </c>
      <c r="B2" s="438"/>
      <c r="C2" s="438"/>
      <c r="D2" s="438"/>
      <c r="E2" s="438"/>
      <c r="F2" s="438"/>
    </row>
    <row r="3" spans="1:6" ht="29.25">
      <c r="A3" s="439" t="s">
        <v>412</v>
      </c>
      <c r="B3" s="439"/>
      <c r="C3" s="439"/>
      <c r="D3" s="439"/>
      <c r="E3" s="439"/>
      <c r="F3" s="439"/>
    </row>
    <row r="4" spans="1:6" s="40" customFormat="1" ht="21">
      <c r="A4" s="436" t="s">
        <v>413</v>
      </c>
      <c r="B4" s="436" t="s">
        <v>414</v>
      </c>
      <c r="C4" s="39" t="s">
        <v>415</v>
      </c>
      <c r="D4" s="39" t="s">
        <v>417</v>
      </c>
      <c r="E4" s="436" t="s">
        <v>418</v>
      </c>
      <c r="F4" s="436" t="s">
        <v>419</v>
      </c>
    </row>
    <row r="5" spans="1:6" s="40" customFormat="1" ht="21">
      <c r="A5" s="437"/>
      <c r="B5" s="437"/>
      <c r="C5" s="41" t="s">
        <v>416</v>
      </c>
      <c r="D5" s="41" t="s">
        <v>466</v>
      </c>
      <c r="E5" s="437"/>
      <c r="F5" s="437"/>
    </row>
    <row r="6" spans="1:6" ht="21">
      <c r="A6" s="48" t="s">
        <v>420</v>
      </c>
      <c r="B6" s="42"/>
      <c r="C6" s="42"/>
      <c r="D6" s="42"/>
      <c r="E6" s="42"/>
      <c r="F6" s="42"/>
    </row>
    <row r="7" spans="1:6" ht="21">
      <c r="A7" s="43" t="s">
        <v>684</v>
      </c>
      <c r="B7" s="49">
        <v>7</v>
      </c>
      <c r="C7" s="123">
        <f>700/29</f>
        <v>24.137931034482758</v>
      </c>
      <c r="D7" s="58">
        <f>100000+38500+28000+77000+153500+517000+443500</f>
        <v>1357500</v>
      </c>
      <c r="E7" s="49">
        <f>D7*100/D106</f>
        <v>31.19599588189874</v>
      </c>
      <c r="F7" s="49" t="s">
        <v>211</v>
      </c>
    </row>
    <row r="8" spans="1:6" ht="21">
      <c r="A8" s="43" t="s">
        <v>685</v>
      </c>
      <c r="B8" s="49"/>
      <c r="C8" s="49"/>
      <c r="D8" s="49"/>
      <c r="E8" s="123"/>
      <c r="F8" s="49"/>
    </row>
    <row r="9" spans="1:6" ht="21">
      <c r="A9" s="43" t="s">
        <v>686</v>
      </c>
      <c r="B9" s="49">
        <v>1</v>
      </c>
      <c r="C9" s="123">
        <f>100/29</f>
        <v>3.4482758620689653</v>
      </c>
      <c r="D9" s="58">
        <v>312700</v>
      </c>
      <c r="E9" s="49">
        <f>D9*100/D106</f>
        <v>7.185994778835901</v>
      </c>
      <c r="F9" s="49" t="s">
        <v>211</v>
      </c>
    </row>
    <row r="10" spans="1:6" ht="21">
      <c r="A10" s="43" t="s">
        <v>687</v>
      </c>
      <c r="B10" s="49" t="s">
        <v>347</v>
      </c>
      <c r="C10" s="49"/>
      <c r="D10" s="58" t="s">
        <v>347</v>
      </c>
      <c r="E10" s="58" t="s">
        <v>347</v>
      </c>
      <c r="F10" s="49"/>
    </row>
    <row r="11" spans="1:6" ht="21">
      <c r="A11" s="43" t="s">
        <v>688</v>
      </c>
      <c r="B11" s="49"/>
      <c r="C11" s="49"/>
      <c r="D11" s="58"/>
      <c r="E11" s="123"/>
      <c r="F11" s="49"/>
    </row>
    <row r="12" spans="1:6" ht="21">
      <c r="A12" s="43" t="s">
        <v>689</v>
      </c>
      <c r="B12" s="49" t="s">
        <v>347</v>
      </c>
      <c r="C12" s="49"/>
      <c r="D12" s="58" t="s">
        <v>347</v>
      </c>
      <c r="E12" s="58" t="s">
        <v>347</v>
      </c>
      <c r="F12" s="49"/>
    </row>
    <row r="13" spans="1:6" ht="21">
      <c r="A13" s="43" t="s">
        <v>690</v>
      </c>
      <c r="B13" s="49" t="s">
        <v>347</v>
      </c>
      <c r="C13" s="49"/>
      <c r="D13" s="58" t="s">
        <v>347</v>
      </c>
      <c r="E13" s="58" t="s">
        <v>347</v>
      </c>
      <c r="F13" s="49"/>
    </row>
    <row r="14" spans="1:6" ht="21">
      <c r="A14" s="43" t="s">
        <v>691</v>
      </c>
      <c r="B14" s="49" t="s">
        <v>347</v>
      </c>
      <c r="C14" s="49"/>
      <c r="D14" s="58" t="s">
        <v>347</v>
      </c>
      <c r="E14" s="58" t="s">
        <v>347</v>
      </c>
      <c r="F14" s="49"/>
    </row>
    <row r="15" spans="1:6" ht="21">
      <c r="A15" s="43" t="s">
        <v>692</v>
      </c>
      <c r="B15" s="49" t="s">
        <v>347</v>
      </c>
      <c r="C15" s="49"/>
      <c r="D15" s="58" t="s">
        <v>347</v>
      </c>
      <c r="E15" s="58" t="s">
        <v>347</v>
      </c>
      <c r="F15" s="49"/>
    </row>
    <row r="16" spans="1:6" s="40" customFormat="1" ht="21">
      <c r="A16" s="63" t="s">
        <v>426</v>
      </c>
      <c r="B16" s="51">
        <v>8</v>
      </c>
      <c r="C16" s="124">
        <f>800/29</f>
        <v>27.586206896551722</v>
      </c>
      <c r="D16" s="59">
        <f>SUM(D7:D15)</f>
        <v>1670200</v>
      </c>
      <c r="E16" s="124">
        <f>D16*100/D106</f>
        <v>38.38199066073464</v>
      </c>
      <c r="F16" s="51"/>
    </row>
    <row r="17" spans="1:6" ht="21">
      <c r="A17" s="52" t="s">
        <v>695</v>
      </c>
      <c r="B17" s="44"/>
      <c r="C17" s="44"/>
      <c r="D17" s="44"/>
      <c r="E17" s="44"/>
      <c r="F17" s="44"/>
    </row>
    <row r="18" spans="1:6" ht="21">
      <c r="A18" s="43" t="s">
        <v>704</v>
      </c>
      <c r="B18" s="49" t="s">
        <v>347</v>
      </c>
      <c r="C18" s="49" t="s">
        <v>347</v>
      </c>
      <c r="D18" s="49" t="s">
        <v>347</v>
      </c>
      <c r="E18" s="49" t="s">
        <v>347</v>
      </c>
      <c r="F18" s="49"/>
    </row>
    <row r="19" spans="1:6" ht="21">
      <c r="A19" s="43" t="s">
        <v>705</v>
      </c>
      <c r="B19" s="49" t="s">
        <v>347</v>
      </c>
      <c r="C19" s="49" t="s">
        <v>347</v>
      </c>
      <c r="D19" s="49" t="s">
        <v>347</v>
      </c>
      <c r="E19" s="49" t="s">
        <v>347</v>
      </c>
      <c r="F19" s="49"/>
    </row>
    <row r="20" spans="1:6" ht="21">
      <c r="A20" s="43" t="s">
        <v>706</v>
      </c>
      <c r="B20" s="49" t="s">
        <v>347</v>
      </c>
      <c r="C20" s="49" t="s">
        <v>347</v>
      </c>
      <c r="D20" s="49" t="s">
        <v>347</v>
      </c>
      <c r="E20" s="49" t="s">
        <v>347</v>
      </c>
      <c r="F20" s="49"/>
    </row>
    <row r="21" spans="1:6" ht="21">
      <c r="A21" s="43" t="s">
        <v>707</v>
      </c>
      <c r="B21" s="49" t="s">
        <v>347</v>
      </c>
      <c r="C21" s="49" t="s">
        <v>347</v>
      </c>
      <c r="D21" s="49" t="s">
        <v>347</v>
      </c>
      <c r="E21" s="49" t="s">
        <v>347</v>
      </c>
      <c r="F21" s="49"/>
    </row>
    <row r="22" spans="1:6" ht="21">
      <c r="A22" s="43" t="s">
        <v>708</v>
      </c>
      <c r="B22" s="54"/>
      <c r="C22" s="54"/>
      <c r="D22" s="54"/>
      <c r="E22" s="54"/>
      <c r="F22" s="54"/>
    </row>
    <row r="23" spans="1:6" s="40" customFormat="1" ht="21">
      <c r="A23" s="63" t="s">
        <v>426</v>
      </c>
      <c r="B23" s="84" t="s">
        <v>347</v>
      </c>
      <c r="C23" s="84" t="s">
        <v>347</v>
      </c>
      <c r="D23" s="84" t="s">
        <v>347</v>
      </c>
      <c r="E23" s="84" t="s">
        <v>347</v>
      </c>
      <c r="F23" s="84"/>
    </row>
    <row r="24" spans="1:6" ht="29.25">
      <c r="A24" s="438" t="s">
        <v>439</v>
      </c>
      <c r="B24" s="438"/>
      <c r="C24" s="438"/>
      <c r="D24" s="438"/>
      <c r="E24" s="438"/>
      <c r="F24" s="438"/>
    </row>
    <row r="25" spans="1:6" ht="29.25">
      <c r="A25" s="438" t="s">
        <v>934</v>
      </c>
      <c r="B25" s="438"/>
      <c r="C25" s="438"/>
      <c r="D25" s="438"/>
      <c r="E25" s="438"/>
      <c r="F25" s="438"/>
    </row>
    <row r="26" spans="1:6" ht="29.25">
      <c r="A26" s="439" t="s">
        <v>412</v>
      </c>
      <c r="B26" s="439"/>
      <c r="C26" s="439"/>
      <c r="D26" s="439"/>
      <c r="E26" s="439"/>
      <c r="F26" s="439"/>
    </row>
    <row r="27" spans="1:6" s="40" customFormat="1" ht="21">
      <c r="A27" s="436" t="s">
        <v>413</v>
      </c>
      <c r="B27" s="436" t="s">
        <v>414</v>
      </c>
      <c r="C27" s="39" t="s">
        <v>415</v>
      </c>
      <c r="D27" s="436" t="s">
        <v>417</v>
      </c>
      <c r="E27" s="436" t="s">
        <v>418</v>
      </c>
      <c r="F27" s="436" t="s">
        <v>419</v>
      </c>
    </row>
    <row r="28" spans="1:6" s="40" customFormat="1" ht="21">
      <c r="A28" s="437"/>
      <c r="B28" s="437"/>
      <c r="C28" s="41" t="s">
        <v>416</v>
      </c>
      <c r="D28" s="437"/>
      <c r="E28" s="437"/>
      <c r="F28" s="437"/>
    </row>
    <row r="29" spans="1:6" ht="21">
      <c r="A29" s="52" t="s">
        <v>709</v>
      </c>
      <c r="B29" s="44"/>
      <c r="C29" s="44"/>
      <c r="D29" s="44"/>
      <c r="E29" s="44"/>
      <c r="F29" s="44"/>
    </row>
    <row r="30" spans="1:6" ht="21">
      <c r="A30" s="52" t="s">
        <v>710</v>
      </c>
      <c r="B30" s="44"/>
      <c r="C30" s="44"/>
      <c r="D30" s="44"/>
      <c r="E30" s="44"/>
      <c r="F30" s="44"/>
    </row>
    <row r="31" spans="1:6" ht="21">
      <c r="A31" s="43" t="s">
        <v>711</v>
      </c>
      <c r="B31" s="49" t="s">
        <v>347</v>
      </c>
      <c r="C31" s="49" t="s">
        <v>347</v>
      </c>
      <c r="D31" s="49" t="s">
        <v>347</v>
      </c>
      <c r="E31" s="49" t="s">
        <v>347</v>
      </c>
      <c r="F31" s="49"/>
    </row>
    <row r="32" spans="1:6" ht="21">
      <c r="A32" s="43" t="s">
        <v>712</v>
      </c>
      <c r="B32" s="49" t="s">
        <v>347</v>
      </c>
      <c r="C32" s="49" t="s">
        <v>347</v>
      </c>
      <c r="D32" s="49" t="s">
        <v>347</v>
      </c>
      <c r="E32" s="49" t="s">
        <v>347</v>
      </c>
      <c r="F32" s="49"/>
    </row>
    <row r="33" spans="1:6" ht="21">
      <c r="A33" s="43" t="s">
        <v>713</v>
      </c>
      <c r="B33" s="49" t="s">
        <v>347</v>
      </c>
      <c r="C33" s="49" t="s">
        <v>347</v>
      </c>
      <c r="D33" s="49" t="s">
        <v>347</v>
      </c>
      <c r="E33" s="49" t="s">
        <v>347</v>
      </c>
      <c r="F33" s="49"/>
    </row>
    <row r="34" spans="1:6" ht="21">
      <c r="A34" s="43" t="s">
        <v>714</v>
      </c>
      <c r="B34" s="49" t="s">
        <v>347</v>
      </c>
      <c r="C34" s="49" t="s">
        <v>347</v>
      </c>
      <c r="D34" s="49" t="s">
        <v>347</v>
      </c>
      <c r="E34" s="49" t="s">
        <v>347</v>
      </c>
      <c r="F34" s="49"/>
    </row>
    <row r="35" spans="1:6" ht="21">
      <c r="A35" s="43" t="s">
        <v>715</v>
      </c>
      <c r="B35" s="49" t="s">
        <v>347</v>
      </c>
      <c r="C35" s="49" t="s">
        <v>347</v>
      </c>
      <c r="D35" s="49" t="s">
        <v>347</v>
      </c>
      <c r="E35" s="49" t="s">
        <v>347</v>
      </c>
      <c r="F35" s="49"/>
    </row>
    <row r="36" spans="1:6" ht="21">
      <c r="A36" s="43" t="s">
        <v>716</v>
      </c>
      <c r="B36" s="49" t="s">
        <v>347</v>
      </c>
      <c r="C36" s="49" t="s">
        <v>347</v>
      </c>
      <c r="D36" s="49" t="s">
        <v>347</v>
      </c>
      <c r="E36" s="49" t="s">
        <v>347</v>
      </c>
      <c r="F36" s="49"/>
    </row>
    <row r="37" spans="1:6" ht="21">
      <c r="A37" s="43" t="s">
        <v>717</v>
      </c>
      <c r="B37" s="49" t="s">
        <v>347</v>
      </c>
      <c r="C37" s="49" t="s">
        <v>347</v>
      </c>
      <c r="D37" s="49" t="s">
        <v>347</v>
      </c>
      <c r="E37" s="49" t="s">
        <v>347</v>
      </c>
      <c r="F37" s="49"/>
    </row>
    <row r="38" spans="1:6" ht="21">
      <c r="A38" s="43" t="s">
        <v>718</v>
      </c>
      <c r="B38" s="49" t="s">
        <v>347</v>
      </c>
      <c r="C38" s="49" t="s">
        <v>347</v>
      </c>
      <c r="D38" s="49" t="s">
        <v>347</v>
      </c>
      <c r="E38" s="49" t="s">
        <v>347</v>
      </c>
      <c r="F38" s="49"/>
    </row>
    <row r="39" spans="1:6" ht="21">
      <c r="A39" s="45" t="s">
        <v>719</v>
      </c>
      <c r="B39" s="49" t="s">
        <v>347</v>
      </c>
      <c r="C39" s="49" t="s">
        <v>347</v>
      </c>
      <c r="D39" s="49" t="s">
        <v>347</v>
      </c>
      <c r="E39" s="49" t="s">
        <v>347</v>
      </c>
      <c r="F39" s="49"/>
    </row>
    <row r="40" spans="1:6" s="40" customFormat="1" ht="21">
      <c r="A40" s="63" t="s">
        <v>426</v>
      </c>
      <c r="B40" s="51" t="s">
        <v>347</v>
      </c>
      <c r="C40" s="51" t="s">
        <v>347</v>
      </c>
      <c r="D40" s="51" t="s">
        <v>347</v>
      </c>
      <c r="E40" s="51" t="s">
        <v>347</v>
      </c>
      <c r="F40" s="51"/>
    </row>
    <row r="41" spans="1:6" ht="21">
      <c r="A41" s="53" t="s">
        <v>720</v>
      </c>
      <c r="B41" s="42"/>
      <c r="C41" s="42"/>
      <c r="D41" s="42"/>
      <c r="E41" s="42"/>
      <c r="F41" s="42"/>
    </row>
    <row r="42" spans="1:6" ht="21">
      <c r="A42" s="44" t="s">
        <v>721</v>
      </c>
      <c r="B42" s="49">
        <v>4</v>
      </c>
      <c r="C42" s="49">
        <f>400/29</f>
        <v>13.793103448275861</v>
      </c>
      <c r="D42" s="58">
        <v>748320</v>
      </c>
      <c r="E42" s="49">
        <f>D42*100/D106</f>
        <v>17.196749641504578</v>
      </c>
      <c r="F42" s="49" t="s">
        <v>926</v>
      </c>
    </row>
    <row r="43" spans="1:6" ht="21">
      <c r="A43" s="44" t="s">
        <v>723</v>
      </c>
      <c r="B43" s="49"/>
      <c r="C43" s="49"/>
      <c r="D43" s="49"/>
      <c r="E43" s="49"/>
      <c r="F43" s="49"/>
    </row>
    <row r="44" spans="1:6" ht="21">
      <c r="A44" s="44" t="s">
        <v>722</v>
      </c>
      <c r="B44" s="49"/>
      <c r="C44" s="49"/>
      <c r="D44" s="49"/>
      <c r="E44" s="49"/>
      <c r="F44" s="44"/>
    </row>
    <row r="45" spans="1:6" ht="21">
      <c r="A45" s="44" t="s">
        <v>724</v>
      </c>
      <c r="B45" s="49"/>
      <c r="C45" s="49"/>
      <c r="D45" s="83"/>
      <c r="E45" s="56"/>
      <c r="F45" s="49"/>
    </row>
    <row r="46" spans="1:6" ht="21">
      <c r="A46" s="46" t="s">
        <v>725</v>
      </c>
      <c r="B46" s="54"/>
      <c r="C46" s="54"/>
      <c r="D46" s="54"/>
      <c r="E46" s="54"/>
      <c r="F46" s="46"/>
    </row>
    <row r="47" spans="1:6" ht="29.25">
      <c r="A47" s="438" t="s">
        <v>439</v>
      </c>
      <c r="B47" s="438"/>
      <c r="C47" s="438"/>
      <c r="D47" s="438"/>
      <c r="E47" s="438"/>
      <c r="F47" s="438"/>
    </row>
    <row r="48" spans="1:6" ht="29.25">
      <c r="A48" s="438" t="s">
        <v>934</v>
      </c>
      <c r="B48" s="438"/>
      <c r="C48" s="438"/>
      <c r="D48" s="438"/>
      <c r="E48" s="438"/>
      <c r="F48" s="438"/>
    </row>
    <row r="49" spans="1:6" ht="29.25">
      <c r="A49" s="439" t="s">
        <v>412</v>
      </c>
      <c r="B49" s="439"/>
      <c r="C49" s="439"/>
      <c r="D49" s="439"/>
      <c r="E49" s="439"/>
      <c r="F49" s="439"/>
    </row>
    <row r="50" spans="1:6" s="40" customFormat="1" ht="21">
      <c r="A50" s="436" t="s">
        <v>413</v>
      </c>
      <c r="B50" s="436" t="s">
        <v>414</v>
      </c>
      <c r="C50" s="39" t="s">
        <v>415</v>
      </c>
      <c r="D50" s="436" t="s">
        <v>417</v>
      </c>
      <c r="E50" s="436" t="s">
        <v>418</v>
      </c>
      <c r="F50" s="436" t="s">
        <v>419</v>
      </c>
    </row>
    <row r="51" spans="1:6" s="40" customFormat="1" ht="21">
      <c r="A51" s="437"/>
      <c r="B51" s="437"/>
      <c r="C51" s="41" t="s">
        <v>416</v>
      </c>
      <c r="D51" s="437"/>
      <c r="E51" s="437"/>
      <c r="F51" s="437"/>
    </row>
    <row r="52" spans="1:6" ht="21">
      <c r="A52" s="44" t="s">
        <v>923</v>
      </c>
      <c r="B52" s="49"/>
      <c r="C52" s="49"/>
      <c r="D52" s="49"/>
      <c r="E52" s="49"/>
      <c r="F52" s="49"/>
    </row>
    <row r="53" spans="1:6" ht="21">
      <c r="A53" s="44" t="s">
        <v>922</v>
      </c>
      <c r="B53" s="49"/>
      <c r="C53" s="49"/>
      <c r="D53" s="49"/>
      <c r="E53" s="49"/>
      <c r="F53" s="49"/>
    </row>
    <row r="54" spans="1:6" ht="21">
      <c r="A54" s="44" t="s">
        <v>731</v>
      </c>
      <c r="B54" s="49"/>
      <c r="C54" s="49"/>
      <c r="D54" s="49"/>
      <c r="E54" s="49"/>
      <c r="F54" s="49"/>
    </row>
    <row r="55" spans="1:6" ht="21">
      <c r="A55" s="44" t="s">
        <v>732</v>
      </c>
      <c r="B55" s="49"/>
      <c r="C55" s="49"/>
      <c r="D55" s="49"/>
      <c r="E55" s="49"/>
      <c r="F55" s="44"/>
    </row>
    <row r="56" spans="1:6" ht="21">
      <c r="A56" s="44" t="s">
        <v>733</v>
      </c>
      <c r="B56" s="49">
        <v>5</v>
      </c>
      <c r="C56" s="49">
        <f>500/29</f>
        <v>17.24137931034483</v>
      </c>
      <c r="D56" s="58">
        <f>5000+5000+1040000+184000+12000</f>
        <v>1246000</v>
      </c>
      <c r="E56" s="49">
        <f>D56*100/D106</f>
        <v>28.633672831562304</v>
      </c>
      <c r="F56" s="49" t="s">
        <v>236</v>
      </c>
    </row>
    <row r="57" spans="1:6" ht="21">
      <c r="A57" s="44" t="s">
        <v>734</v>
      </c>
      <c r="B57" s="49"/>
      <c r="C57" s="49"/>
      <c r="D57" s="49"/>
      <c r="E57" s="49"/>
      <c r="F57" s="44"/>
    </row>
    <row r="58" spans="1:6" ht="21">
      <c r="A58" s="44" t="s">
        <v>735</v>
      </c>
      <c r="B58" s="49">
        <v>2</v>
      </c>
      <c r="C58" s="49">
        <f>200/29</f>
        <v>6.896551724137931</v>
      </c>
      <c r="D58" s="58">
        <f>120000</f>
        <v>120000</v>
      </c>
      <c r="E58" s="49">
        <f>D58*100/D106</f>
        <v>2.7576570945324854</v>
      </c>
      <c r="F58" s="49" t="s">
        <v>926</v>
      </c>
    </row>
    <row r="59" spans="1:6" ht="21">
      <c r="A59" s="44" t="s">
        <v>736</v>
      </c>
      <c r="B59" s="49"/>
      <c r="C59" s="49"/>
      <c r="D59" s="49"/>
      <c r="E59" s="49"/>
      <c r="F59" s="49"/>
    </row>
    <row r="60" spans="1:6" ht="21">
      <c r="A60" s="44" t="s">
        <v>737</v>
      </c>
      <c r="B60" s="49" t="s">
        <v>347</v>
      </c>
      <c r="C60" s="49" t="s">
        <v>347</v>
      </c>
      <c r="D60" s="58" t="s">
        <v>347</v>
      </c>
      <c r="E60" s="49" t="s">
        <v>347</v>
      </c>
      <c r="F60" s="49"/>
    </row>
    <row r="61" spans="1:6" ht="21">
      <c r="A61" s="44" t="s">
        <v>738</v>
      </c>
      <c r="B61" s="49">
        <v>1</v>
      </c>
      <c r="C61" s="49">
        <f>100/29</f>
        <v>3.4482758620689653</v>
      </c>
      <c r="D61" s="58">
        <v>60000</v>
      </c>
      <c r="E61" s="49">
        <f>D61*100/D106</f>
        <v>1.3788285472662427</v>
      </c>
      <c r="F61" s="49" t="s">
        <v>236</v>
      </c>
    </row>
    <row r="62" spans="1:6" ht="21">
      <c r="A62" s="44" t="s">
        <v>739</v>
      </c>
      <c r="B62" s="49"/>
      <c r="C62" s="49"/>
      <c r="D62" s="49"/>
      <c r="E62" s="49"/>
      <c r="F62" s="49"/>
    </row>
    <row r="63" spans="1:6" ht="21">
      <c r="A63" s="44" t="s">
        <v>740</v>
      </c>
      <c r="B63" s="49"/>
      <c r="C63" s="49"/>
      <c r="D63" s="49"/>
      <c r="E63" s="49"/>
      <c r="F63" s="49"/>
    </row>
    <row r="64" spans="1:6" ht="21">
      <c r="A64" s="44" t="s">
        <v>741</v>
      </c>
      <c r="B64" s="49">
        <v>1</v>
      </c>
      <c r="C64" s="49">
        <f>100/29</f>
        <v>3.4482758620689653</v>
      </c>
      <c r="D64" s="58">
        <v>10000</v>
      </c>
      <c r="E64" s="49">
        <f>D64*100/D106</f>
        <v>0.2298047578777071</v>
      </c>
      <c r="F64" s="49" t="s">
        <v>236</v>
      </c>
    </row>
    <row r="65" spans="1:6" ht="21">
      <c r="A65" s="44" t="s">
        <v>935</v>
      </c>
      <c r="B65" s="49">
        <v>1</v>
      </c>
      <c r="C65" s="49">
        <f>100/29</f>
        <v>3.4482758620689653</v>
      </c>
      <c r="D65" s="58">
        <v>70000</v>
      </c>
      <c r="E65" s="49">
        <f>D65*100/D106</f>
        <v>1.6086333051439496</v>
      </c>
      <c r="F65" s="49" t="s">
        <v>926</v>
      </c>
    </row>
    <row r="66" spans="1:6" ht="21">
      <c r="A66" s="44" t="s">
        <v>743</v>
      </c>
      <c r="B66" s="49"/>
      <c r="C66" s="49"/>
      <c r="D66" s="49"/>
      <c r="E66" s="49"/>
      <c r="F66" s="49"/>
    </row>
    <row r="67" spans="1:6" ht="21">
      <c r="A67" s="44" t="s">
        <v>744</v>
      </c>
      <c r="B67" s="49">
        <v>3</v>
      </c>
      <c r="C67" s="49">
        <f>300/29</f>
        <v>10.344827586206897</v>
      </c>
      <c r="D67" s="58">
        <f>150000+35000</f>
        <v>185000</v>
      </c>
      <c r="E67" s="49">
        <f>D67*100/D106</f>
        <v>4.251388020737581</v>
      </c>
      <c r="F67" s="49" t="s">
        <v>926</v>
      </c>
    </row>
    <row r="68" spans="1:6" ht="21">
      <c r="A68" s="44" t="s">
        <v>745</v>
      </c>
      <c r="B68" s="49"/>
      <c r="C68" s="49"/>
      <c r="D68" s="58"/>
      <c r="E68" s="49"/>
      <c r="F68" s="49"/>
    </row>
    <row r="69" spans="1:6" s="40" customFormat="1" ht="21">
      <c r="A69" s="63" t="s">
        <v>426</v>
      </c>
      <c r="B69" s="51">
        <v>17</v>
      </c>
      <c r="C69" s="51">
        <f>1700/29</f>
        <v>58.62068965517241</v>
      </c>
      <c r="D69" s="59">
        <f>D67+D65+D64+D61+D58+D56+D42</f>
        <v>2439320</v>
      </c>
      <c r="E69" s="51">
        <f>D69*100/D106</f>
        <v>56.056734198624845</v>
      </c>
      <c r="F69" s="51"/>
    </row>
    <row r="70" spans="1:6" ht="29.25">
      <c r="A70" s="438" t="s">
        <v>439</v>
      </c>
      <c r="B70" s="438"/>
      <c r="C70" s="438"/>
      <c r="D70" s="438"/>
      <c r="E70" s="438"/>
      <c r="F70" s="438"/>
    </row>
    <row r="71" spans="1:6" ht="29.25">
      <c r="A71" s="438" t="s">
        <v>934</v>
      </c>
      <c r="B71" s="438"/>
      <c r="C71" s="438"/>
      <c r="D71" s="438"/>
      <c r="E71" s="438"/>
      <c r="F71" s="438"/>
    </row>
    <row r="72" spans="1:6" ht="29.25">
      <c r="A72" s="439" t="s">
        <v>412</v>
      </c>
      <c r="B72" s="439"/>
      <c r="C72" s="439"/>
      <c r="D72" s="439"/>
      <c r="E72" s="439"/>
      <c r="F72" s="439"/>
    </row>
    <row r="73" spans="1:6" s="40" customFormat="1" ht="21">
      <c r="A73" s="436" t="s">
        <v>413</v>
      </c>
      <c r="B73" s="436" t="s">
        <v>414</v>
      </c>
      <c r="C73" s="39" t="s">
        <v>415</v>
      </c>
      <c r="D73" s="436" t="s">
        <v>417</v>
      </c>
      <c r="E73" s="436" t="s">
        <v>418</v>
      </c>
      <c r="F73" s="436" t="s">
        <v>419</v>
      </c>
    </row>
    <row r="74" spans="1:6" s="40" customFormat="1" ht="21">
      <c r="A74" s="437"/>
      <c r="B74" s="437"/>
      <c r="C74" s="41" t="s">
        <v>416</v>
      </c>
      <c r="D74" s="437"/>
      <c r="E74" s="437"/>
      <c r="F74" s="437"/>
    </row>
    <row r="75" spans="1:6" ht="21">
      <c r="A75" s="50" t="s">
        <v>746</v>
      </c>
      <c r="B75" s="49"/>
      <c r="C75" s="44"/>
      <c r="D75" s="49"/>
      <c r="E75" s="49"/>
      <c r="F75" s="49"/>
    </row>
    <row r="76" spans="1:6" ht="21">
      <c r="A76" s="50" t="s">
        <v>747</v>
      </c>
      <c r="B76" s="49"/>
      <c r="C76" s="44"/>
      <c r="D76" s="49"/>
      <c r="E76" s="49"/>
      <c r="F76" s="49"/>
    </row>
    <row r="77" spans="1:6" ht="21">
      <c r="A77" s="44" t="s">
        <v>748</v>
      </c>
      <c r="B77" s="49" t="s">
        <v>347</v>
      </c>
      <c r="C77" s="49" t="s">
        <v>347</v>
      </c>
      <c r="D77" s="49" t="s">
        <v>347</v>
      </c>
      <c r="E77" s="49" t="s">
        <v>347</v>
      </c>
      <c r="F77" s="49"/>
    </row>
    <row r="78" spans="1:6" ht="21">
      <c r="A78" s="44" t="s">
        <v>749</v>
      </c>
      <c r="B78" s="49" t="s">
        <v>347</v>
      </c>
      <c r="C78" s="49" t="s">
        <v>347</v>
      </c>
      <c r="D78" s="49" t="s">
        <v>347</v>
      </c>
      <c r="E78" s="49" t="s">
        <v>347</v>
      </c>
      <c r="F78" s="49"/>
    </row>
    <row r="79" spans="1:6" ht="21">
      <c r="A79" s="44" t="s">
        <v>750</v>
      </c>
      <c r="B79" s="49"/>
      <c r="C79" s="49"/>
      <c r="D79" s="49"/>
      <c r="E79" s="49"/>
      <c r="F79" s="49"/>
    </row>
    <row r="80" spans="1:6" ht="21">
      <c r="A80" s="44" t="s">
        <v>751</v>
      </c>
      <c r="B80" s="49" t="s">
        <v>347</v>
      </c>
      <c r="C80" s="49" t="s">
        <v>347</v>
      </c>
      <c r="D80" s="49" t="s">
        <v>347</v>
      </c>
      <c r="E80" s="49" t="s">
        <v>347</v>
      </c>
      <c r="F80" s="49"/>
    </row>
    <row r="81" spans="1:6" ht="21">
      <c r="A81" s="44" t="s">
        <v>752</v>
      </c>
      <c r="B81" s="49" t="s">
        <v>347</v>
      </c>
      <c r="C81" s="49" t="s">
        <v>347</v>
      </c>
      <c r="D81" s="49" t="s">
        <v>347</v>
      </c>
      <c r="E81" s="49" t="s">
        <v>347</v>
      </c>
      <c r="F81" s="49"/>
    </row>
    <row r="82" spans="1:6" ht="21">
      <c r="A82" s="44" t="s">
        <v>753</v>
      </c>
      <c r="B82" s="49"/>
      <c r="C82" s="49"/>
      <c r="D82" s="49"/>
      <c r="E82" s="49"/>
      <c r="F82" s="49"/>
    </row>
    <row r="83" spans="1:6" ht="21">
      <c r="A83" s="44" t="s">
        <v>755</v>
      </c>
      <c r="B83" s="49" t="s">
        <v>347</v>
      </c>
      <c r="C83" s="49" t="s">
        <v>347</v>
      </c>
      <c r="D83" s="49" t="s">
        <v>347</v>
      </c>
      <c r="E83" s="49" t="s">
        <v>347</v>
      </c>
      <c r="F83" s="49"/>
    </row>
    <row r="84" spans="1:6" ht="21">
      <c r="A84" s="44" t="s">
        <v>756</v>
      </c>
      <c r="B84" s="49"/>
      <c r="C84" s="49"/>
      <c r="D84" s="49"/>
      <c r="E84" s="49"/>
      <c r="F84" s="49"/>
    </row>
    <row r="85" spans="1:6" ht="21">
      <c r="A85" s="44" t="s">
        <v>757</v>
      </c>
      <c r="B85" s="49" t="s">
        <v>347</v>
      </c>
      <c r="C85" s="49" t="s">
        <v>347</v>
      </c>
      <c r="D85" s="49" t="s">
        <v>347</v>
      </c>
      <c r="E85" s="49" t="s">
        <v>347</v>
      </c>
      <c r="F85" s="49"/>
    </row>
    <row r="86" spans="1:6" ht="21">
      <c r="A86" s="44" t="s">
        <v>758</v>
      </c>
      <c r="B86" s="49"/>
      <c r="C86" s="49"/>
      <c r="D86" s="49"/>
      <c r="E86" s="49"/>
      <c r="F86" s="49"/>
    </row>
    <row r="87" spans="1:6" ht="21">
      <c r="A87" s="44" t="s">
        <v>759</v>
      </c>
      <c r="B87" s="49"/>
      <c r="C87" s="49"/>
      <c r="D87" s="49"/>
      <c r="E87" s="49"/>
      <c r="F87" s="49"/>
    </row>
    <row r="88" spans="1:6" ht="21">
      <c r="A88" s="44" t="s">
        <v>760</v>
      </c>
      <c r="B88" s="49" t="s">
        <v>347</v>
      </c>
      <c r="C88" s="49" t="s">
        <v>347</v>
      </c>
      <c r="D88" s="49" t="s">
        <v>347</v>
      </c>
      <c r="E88" s="49" t="s">
        <v>347</v>
      </c>
      <c r="F88" s="49"/>
    </row>
    <row r="89" spans="1:6" ht="21">
      <c r="A89" s="44" t="s">
        <v>761</v>
      </c>
      <c r="B89" s="49"/>
      <c r="C89" s="49"/>
      <c r="D89" s="49"/>
      <c r="E89" s="49"/>
      <c r="F89" s="49"/>
    </row>
    <row r="90" spans="1:6" s="40" customFormat="1" ht="21">
      <c r="A90" s="63" t="s">
        <v>426</v>
      </c>
      <c r="B90" s="84" t="s">
        <v>347</v>
      </c>
      <c r="C90" s="84" t="s">
        <v>347</v>
      </c>
      <c r="D90" s="84" t="s">
        <v>347</v>
      </c>
      <c r="E90" s="84" t="s">
        <v>347</v>
      </c>
      <c r="F90" s="84"/>
    </row>
    <row r="91" spans="1:4" s="82" customFormat="1" ht="21">
      <c r="A91" s="81"/>
      <c r="D91" s="85"/>
    </row>
    <row r="92" spans="1:4" s="82" customFormat="1" ht="21">
      <c r="A92" s="81"/>
      <c r="D92" s="85"/>
    </row>
    <row r="93" spans="1:6" ht="29.25">
      <c r="A93" s="438" t="s">
        <v>439</v>
      </c>
      <c r="B93" s="438"/>
      <c r="C93" s="438"/>
      <c r="D93" s="438"/>
      <c r="E93" s="438"/>
      <c r="F93" s="438"/>
    </row>
    <row r="94" spans="1:6" ht="29.25">
      <c r="A94" s="438" t="s">
        <v>934</v>
      </c>
      <c r="B94" s="438"/>
      <c r="C94" s="438"/>
      <c r="D94" s="438"/>
      <c r="E94" s="438"/>
      <c r="F94" s="438"/>
    </row>
    <row r="95" spans="1:6" ht="29.25">
      <c r="A95" s="439" t="s">
        <v>412</v>
      </c>
      <c r="B95" s="439"/>
      <c r="C95" s="439"/>
      <c r="D95" s="439"/>
      <c r="E95" s="439"/>
      <c r="F95" s="439"/>
    </row>
    <row r="96" spans="1:6" s="40" customFormat="1" ht="21">
      <c r="A96" s="436" t="s">
        <v>413</v>
      </c>
      <c r="B96" s="436" t="s">
        <v>414</v>
      </c>
      <c r="C96" s="39" t="s">
        <v>415</v>
      </c>
      <c r="D96" s="436" t="s">
        <v>417</v>
      </c>
      <c r="E96" s="436" t="s">
        <v>418</v>
      </c>
      <c r="F96" s="436" t="s">
        <v>419</v>
      </c>
    </row>
    <row r="97" spans="1:6" s="40" customFormat="1" ht="21">
      <c r="A97" s="437"/>
      <c r="B97" s="437"/>
      <c r="C97" s="41" t="s">
        <v>416</v>
      </c>
      <c r="D97" s="437"/>
      <c r="E97" s="437"/>
      <c r="F97" s="437"/>
    </row>
    <row r="98" spans="1:6" ht="21">
      <c r="A98" s="50" t="s">
        <v>762</v>
      </c>
      <c r="B98" s="49"/>
      <c r="C98" s="44"/>
      <c r="D98" s="49"/>
      <c r="E98" s="49"/>
      <c r="F98" s="44"/>
    </row>
    <row r="99" spans="1:6" ht="21">
      <c r="A99" s="44" t="s">
        <v>763</v>
      </c>
      <c r="B99" s="49">
        <v>3</v>
      </c>
      <c r="C99" s="49">
        <f>300/29</f>
        <v>10.344827586206897</v>
      </c>
      <c r="D99" s="58">
        <f>200000+25000+7000</f>
        <v>232000</v>
      </c>
      <c r="E99" s="49">
        <f>D99*100/D106</f>
        <v>5.331470382762805</v>
      </c>
      <c r="F99" s="49" t="s">
        <v>172</v>
      </c>
    </row>
    <row r="100" spans="1:6" ht="21">
      <c r="A100" s="44" t="s">
        <v>764</v>
      </c>
      <c r="B100" s="49"/>
      <c r="C100" s="49"/>
      <c r="D100" s="58"/>
      <c r="E100" s="49"/>
      <c r="F100" s="49"/>
    </row>
    <row r="101" spans="1:6" ht="21">
      <c r="A101" s="44" t="s">
        <v>765</v>
      </c>
      <c r="B101" s="49" t="s">
        <v>347</v>
      </c>
      <c r="C101" s="49" t="s">
        <v>347</v>
      </c>
      <c r="D101" s="49" t="s">
        <v>347</v>
      </c>
      <c r="E101" s="49" t="s">
        <v>347</v>
      </c>
      <c r="F101" s="49"/>
    </row>
    <row r="102" spans="1:6" ht="21">
      <c r="A102" s="44" t="s">
        <v>766</v>
      </c>
      <c r="B102" s="49"/>
      <c r="C102" s="49"/>
      <c r="D102" s="44"/>
      <c r="E102" s="44"/>
      <c r="F102" s="44"/>
    </row>
    <row r="103" spans="1:6" s="86" customFormat="1" ht="21">
      <c r="A103" s="44" t="s">
        <v>767</v>
      </c>
      <c r="B103" s="49" t="s">
        <v>347</v>
      </c>
      <c r="C103" s="49" t="s">
        <v>347</v>
      </c>
      <c r="D103" s="49" t="s">
        <v>347</v>
      </c>
      <c r="E103" s="49" t="s">
        <v>347</v>
      </c>
      <c r="F103" s="49"/>
    </row>
    <row r="104" spans="1:6" ht="21">
      <c r="A104" s="44" t="s">
        <v>768</v>
      </c>
      <c r="B104" s="49">
        <v>1</v>
      </c>
      <c r="C104" s="49">
        <f>100/B106</f>
        <v>3.4482758620689653</v>
      </c>
      <c r="D104" s="58">
        <v>10000</v>
      </c>
      <c r="E104" s="49">
        <f>D104*100/D106</f>
        <v>0.2298047578777071</v>
      </c>
      <c r="F104" s="49" t="s">
        <v>236</v>
      </c>
    </row>
    <row r="105" spans="1:6" s="40" customFormat="1" ht="21">
      <c r="A105" s="63" t="s">
        <v>426</v>
      </c>
      <c r="B105" s="51">
        <v>4</v>
      </c>
      <c r="C105" s="51">
        <f>B105*100/B106</f>
        <v>13.793103448275861</v>
      </c>
      <c r="D105" s="59">
        <v>242000</v>
      </c>
      <c r="E105" s="51">
        <f>D105*100/D106</f>
        <v>5.561275140640512</v>
      </c>
      <c r="F105" s="51"/>
    </row>
    <row r="106" spans="1:6" s="40" customFormat="1" ht="21">
      <c r="A106" s="63" t="s">
        <v>464</v>
      </c>
      <c r="B106" s="51">
        <f>B105+B69+B16</f>
        <v>29</v>
      </c>
      <c r="C106" s="51">
        <v>100</v>
      </c>
      <c r="D106" s="59">
        <f>D105+D69+D16</f>
        <v>4351520</v>
      </c>
      <c r="E106" s="51">
        <v>100</v>
      </c>
      <c r="F106" s="51"/>
    </row>
    <row r="107" ht="21">
      <c r="D107" s="47"/>
    </row>
    <row r="108" ht="21">
      <c r="D108" s="47"/>
    </row>
    <row r="109" ht="21">
      <c r="D109" s="47"/>
    </row>
  </sheetData>
  <sheetProtection/>
  <mergeCells count="39">
    <mergeCell ref="A93:F93"/>
    <mergeCell ref="A94:F94"/>
    <mergeCell ref="A95:F95"/>
    <mergeCell ref="A96:A97"/>
    <mergeCell ref="B96:B97"/>
    <mergeCell ref="D96:D97"/>
    <mergeCell ref="E96:E97"/>
    <mergeCell ref="F96:F97"/>
    <mergeCell ref="A70:F70"/>
    <mergeCell ref="A71:F71"/>
    <mergeCell ref="A72:F72"/>
    <mergeCell ref="A73:A74"/>
    <mergeCell ref="B73:B74"/>
    <mergeCell ref="D73:D74"/>
    <mergeCell ref="E73:E74"/>
    <mergeCell ref="F73:F74"/>
    <mergeCell ref="A47:F47"/>
    <mergeCell ref="A48:F48"/>
    <mergeCell ref="A49:F49"/>
    <mergeCell ref="A50:A51"/>
    <mergeCell ref="B50:B51"/>
    <mergeCell ref="D50:D51"/>
    <mergeCell ref="E50:E51"/>
    <mergeCell ref="F50:F51"/>
    <mergeCell ref="A24:F24"/>
    <mergeCell ref="A25:F25"/>
    <mergeCell ref="A26:F26"/>
    <mergeCell ref="A27:A28"/>
    <mergeCell ref="B27:B28"/>
    <mergeCell ref="D27:D28"/>
    <mergeCell ref="E27:E28"/>
    <mergeCell ref="F27:F28"/>
    <mergeCell ref="A1:F1"/>
    <mergeCell ref="A2:F2"/>
    <mergeCell ref="A3:F3"/>
    <mergeCell ref="A4:A5"/>
    <mergeCell ref="B4:B5"/>
    <mergeCell ref="E4:E5"/>
    <mergeCell ref="F4:F5"/>
  </mergeCells>
  <printOptions/>
  <pageMargins left="0.66" right="0.49" top="0.984251968503937" bottom="0.53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82"/>
  <sheetViews>
    <sheetView zoomScalePageLayoutView="0" workbookViewId="0" topLeftCell="A265">
      <selection activeCell="F194" sqref="F194"/>
    </sheetView>
  </sheetViews>
  <sheetFormatPr defaultColWidth="9.140625" defaultRowHeight="21.75"/>
  <cols>
    <col min="1" max="1" width="4.140625" style="1" customWidth="1"/>
    <col min="2" max="2" width="28.7109375" style="1" customWidth="1"/>
    <col min="3" max="3" width="34.140625" style="1" customWidth="1"/>
    <col min="4" max="4" width="5.57421875" style="12" customWidth="1"/>
    <col min="5" max="5" width="3.00390625" style="12" customWidth="1"/>
    <col min="6" max="6" width="5.28125" style="12" customWidth="1"/>
    <col min="7" max="7" width="5.140625" style="12" customWidth="1"/>
    <col min="8" max="8" width="8.140625" style="12" customWidth="1"/>
    <col min="9" max="11" width="3.28125" style="1" customWidth="1"/>
    <col min="12" max="13" width="3.140625" style="1" customWidth="1"/>
    <col min="14" max="14" width="3.28125" style="1" customWidth="1"/>
    <col min="15" max="16" width="3.421875" style="1" customWidth="1"/>
    <col min="17" max="17" width="3.28125" style="1" customWidth="1"/>
    <col min="18" max="18" width="3.140625" style="1" customWidth="1"/>
    <col min="19" max="19" width="3.28125" style="1" customWidth="1"/>
    <col min="20" max="20" width="3.421875" style="1" customWidth="1"/>
    <col min="21" max="21" width="4.140625" style="1" customWidth="1"/>
    <col min="22" max="22" width="4.28125" style="1" customWidth="1"/>
    <col min="23" max="23" width="4.8515625" style="1" customWidth="1"/>
    <col min="24" max="24" width="6.8515625" style="1" customWidth="1"/>
    <col min="25" max="16384" width="9.140625" style="1" customWidth="1"/>
  </cols>
  <sheetData>
    <row r="1" spans="1:24" s="64" customFormat="1" ht="26.25">
      <c r="A1" s="419" t="s">
        <v>471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</row>
    <row r="2" spans="1:24" ht="26.25">
      <c r="A2" s="417" t="s">
        <v>68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</row>
    <row r="3" spans="1:24" ht="26.25">
      <c r="A3" s="419" t="s">
        <v>174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</row>
    <row r="4" ht="21" customHeight="1"/>
    <row r="5" spans="1:8" s="69" customFormat="1" ht="23.25">
      <c r="A5" s="68" t="s">
        <v>175</v>
      </c>
      <c r="D5" s="70"/>
      <c r="E5" s="70"/>
      <c r="F5" s="70"/>
      <c r="G5" s="70"/>
      <c r="H5" s="70"/>
    </row>
    <row r="6" ht="21">
      <c r="A6" s="20" t="s">
        <v>225</v>
      </c>
    </row>
    <row r="7" ht="21">
      <c r="B7" s="1" t="s">
        <v>71</v>
      </c>
    </row>
    <row r="8" ht="21">
      <c r="B8" s="1" t="s">
        <v>72</v>
      </c>
    </row>
    <row r="9" ht="21">
      <c r="A9" s="20" t="s">
        <v>227</v>
      </c>
    </row>
    <row r="10" ht="21">
      <c r="B10" s="1" t="s">
        <v>73</v>
      </c>
    </row>
    <row r="11" ht="21">
      <c r="B11" s="1" t="s">
        <v>324</v>
      </c>
    </row>
    <row r="12" ht="21">
      <c r="B12" s="1" t="s">
        <v>74</v>
      </c>
    </row>
    <row r="13" ht="21">
      <c r="B13" s="1" t="s">
        <v>75</v>
      </c>
    </row>
    <row r="14" ht="14.25" customHeight="1"/>
    <row r="15" spans="1:24" s="4" customFormat="1" ht="18">
      <c r="A15" s="9" t="s">
        <v>176</v>
      </c>
      <c r="B15" s="453" t="s">
        <v>178</v>
      </c>
      <c r="C15" s="9" t="s">
        <v>179</v>
      </c>
      <c r="D15" s="413" t="s">
        <v>181</v>
      </c>
      <c r="E15" s="413"/>
      <c r="F15" s="413"/>
      <c r="G15" s="413"/>
      <c r="H15" s="9" t="s">
        <v>186</v>
      </c>
      <c r="I15" s="413" t="s">
        <v>69</v>
      </c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4" t="s">
        <v>23</v>
      </c>
      <c r="V15" s="415"/>
      <c r="W15" s="416"/>
      <c r="X15" s="459" t="s">
        <v>193</v>
      </c>
    </row>
    <row r="16" spans="1:24" s="4" customFormat="1" ht="18">
      <c r="A16" s="10" t="s">
        <v>177</v>
      </c>
      <c r="B16" s="454"/>
      <c r="C16" s="10" t="s">
        <v>180</v>
      </c>
      <c r="D16" s="9" t="s">
        <v>182</v>
      </c>
      <c r="E16" s="9" t="s">
        <v>183</v>
      </c>
      <c r="F16" s="9" t="s">
        <v>184</v>
      </c>
      <c r="G16" s="9" t="s">
        <v>185</v>
      </c>
      <c r="H16" s="10" t="s">
        <v>187</v>
      </c>
      <c r="I16" s="413" t="s">
        <v>932</v>
      </c>
      <c r="J16" s="413"/>
      <c r="K16" s="413"/>
      <c r="L16" s="413" t="s">
        <v>70</v>
      </c>
      <c r="M16" s="413"/>
      <c r="N16" s="413"/>
      <c r="O16" s="413"/>
      <c r="P16" s="413"/>
      <c r="Q16" s="413"/>
      <c r="R16" s="413"/>
      <c r="S16" s="413"/>
      <c r="T16" s="413"/>
      <c r="U16" s="413" t="s">
        <v>70</v>
      </c>
      <c r="V16" s="413"/>
      <c r="W16" s="413"/>
      <c r="X16" s="460"/>
    </row>
    <row r="17" spans="1:24" s="4" customFormat="1" ht="18">
      <c r="A17" s="11"/>
      <c r="B17" s="455"/>
      <c r="C17" s="11"/>
      <c r="D17" s="11"/>
      <c r="E17" s="11"/>
      <c r="F17" s="11"/>
      <c r="G17" s="11"/>
      <c r="H17" s="11" t="s">
        <v>188</v>
      </c>
      <c r="I17" s="5" t="s">
        <v>196</v>
      </c>
      <c r="J17" s="5" t="s">
        <v>197</v>
      </c>
      <c r="K17" s="5" t="s">
        <v>198</v>
      </c>
      <c r="L17" s="5" t="s">
        <v>199</v>
      </c>
      <c r="M17" s="5" t="s">
        <v>200</v>
      </c>
      <c r="N17" s="5" t="s">
        <v>201</v>
      </c>
      <c r="O17" s="5" t="s">
        <v>202</v>
      </c>
      <c r="P17" s="5" t="s">
        <v>203</v>
      </c>
      <c r="Q17" s="5" t="s">
        <v>204</v>
      </c>
      <c r="R17" s="5" t="s">
        <v>205</v>
      </c>
      <c r="S17" s="5" t="s">
        <v>206</v>
      </c>
      <c r="T17" s="5" t="s">
        <v>207</v>
      </c>
      <c r="U17" s="5" t="s">
        <v>196</v>
      </c>
      <c r="V17" s="5" t="s">
        <v>197</v>
      </c>
      <c r="W17" s="5" t="s">
        <v>198</v>
      </c>
      <c r="X17" s="461"/>
    </row>
    <row r="18" spans="1:24" s="3" customFormat="1" ht="21.75" customHeight="1">
      <c r="A18" s="13">
        <v>1</v>
      </c>
      <c r="B18" s="14" t="s">
        <v>7</v>
      </c>
      <c r="C18" s="14" t="s">
        <v>8</v>
      </c>
      <c r="D18" s="13"/>
      <c r="E18" s="66" t="s">
        <v>485</v>
      </c>
      <c r="F18" s="13" t="s">
        <v>209</v>
      </c>
      <c r="G18" s="13" t="s">
        <v>210</v>
      </c>
      <c r="H18" s="13" t="s">
        <v>211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s="2" customFormat="1" ht="18">
      <c r="A19" s="15"/>
      <c r="B19" s="15"/>
      <c r="C19" s="16" t="s">
        <v>320</v>
      </c>
      <c r="D19" s="18"/>
      <c r="E19" s="18"/>
      <c r="F19" s="18"/>
      <c r="G19" s="18"/>
      <c r="H19" s="18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s="2" customFormat="1" ht="18">
      <c r="A20" s="17"/>
      <c r="B20" s="17"/>
      <c r="C20" s="22"/>
      <c r="D20" s="19"/>
      <c r="E20" s="19"/>
      <c r="F20" s="19"/>
      <c r="G20" s="19"/>
      <c r="H20" s="19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s="2" customFormat="1" ht="18">
      <c r="A21" s="13">
        <v>2</v>
      </c>
      <c r="B21" s="21" t="s">
        <v>9</v>
      </c>
      <c r="C21" s="14" t="s">
        <v>11</v>
      </c>
      <c r="D21" s="13"/>
      <c r="E21" s="66" t="s">
        <v>485</v>
      </c>
      <c r="F21" s="13" t="s">
        <v>209</v>
      </c>
      <c r="G21" s="13" t="s">
        <v>210</v>
      </c>
      <c r="H21" s="13" t="s">
        <v>211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 s="2" customFormat="1" ht="18">
      <c r="A22" s="18"/>
      <c r="B22" s="15" t="s">
        <v>10</v>
      </c>
      <c r="C22" s="16" t="s">
        <v>12</v>
      </c>
      <c r="D22" s="18"/>
      <c r="E22" s="18"/>
      <c r="F22" s="18"/>
      <c r="G22" s="18"/>
      <c r="H22" s="18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s="2" customFormat="1" ht="18">
      <c r="A23" s="19"/>
      <c r="B23" s="17"/>
      <c r="C23" s="22" t="s">
        <v>13</v>
      </c>
      <c r="D23" s="19"/>
      <c r="E23" s="19"/>
      <c r="F23" s="19"/>
      <c r="G23" s="19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s="2" customFormat="1" ht="18">
      <c r="A24" s="13">
        <v>3</v>
      </c>
      <c r="B24" s="21" t="s">
        <v>14</v>
      </c>
      <c r="C24" s="14" t="s">
        <v>16</v>
      </c>
      <c r="D24" s="13" t="s">
        <v>544</v>
      </c>
      <c r="E24" s="13">
        <v>4</v>
      </c>
      <c r="F24" s="13" t="s">
        <v>209</v>
      </c>
      <c r="G24" s="13" t="s">
        <v>210</v>
      </c>
      <c r="H24" s="13" t="s">
        <v>211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2" customFormat="1" ht="18">
      <c r="A25" s="18"/>
      <c r="B25" s="15" t="s">
        <v>15</v>
      </c>
      <c r="C25" s="16" t="s">
        <v>17</v>
      </c>
      <c r="D25" s="18"/>
      <c r="E25" s="18"/>
      <c r="F25" s="18"/>
      <c r="G25" s="18"/>
      <c r="H25" s="18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4" s="2" customFormat="1" ht="18">
      <c r="A26" s="19"/>
      <c r="B26" s="17"/>
      <c r="C26" s="22"/>
      <c r="D26" s="19"/>
      <c r="E26" s="19"/>
      <c r="F26" s="19"/>
      <c r="G26" s="19"/>
      <c r="H26" s="19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s="4" customFormat="1" ht="18">
      <c r="A27" s="9" t="s">
        <v>176</v>
      </c>
      <c r="B27" s="453" t="s">
        <v>178</v>
      </c>
      <c r="C27" s="9" t="s">
        <v>179</v>
      </c>
      <c r="D27" s="413" t="s">
        <v>181</v>
      </c>
      <c r="E27" s="413"/>
      <c r="F27" s="413"/>
      <c r="G27" s="413"/>
      <c r="H27" s="9" t="s">
        <v>186</v>
      </c>
      <c r="I27" s="413" t="s">
        <v>69</v>
      </c>
      <c r="J27" s="413"/>
      <c r="K27" s="413"/>
      <c r="L27" s="413"/>
      <c r="M27" s="413"/>
      <c r="N27" s="413"/>
      <c r="O27" s="413"/>
      <c r="P27" s="413"/>
      <c r="Q27" s="413"/>
      <c r="R27" s="413"/>
      <c r="S27" s="413"/>
      <c r="T27" s="413"/>
      <c r="U27" s="414" t="s">
        <v>23</v>
      </c>
      <c r="V27" s="415"/>
      <c r="W27" s="416"/>
      <c r="X27" s="459" t="s">
        <v>193</v>
      </c>
    </row>
    <row r="28" spans="1:24" s="4" customFormat="1" ht="18">
      <c r="A28" s="10" t="s">
        <v>177</v>
      </c>
      <c r="B28" s="454"/>
      <c r="C28" s="10" t="s">
        <v>180</v>
      </c>
      <c r="D28" s="9" t="s">
        <v>182</v>
      </c>
      <c r="E28" s="9" t="s">
        <v>183</v>
      </c>
      <c r="F28" s="9" t="s">
        <v>184</v>
      </c>
      <c r="G28" s="9" t="s">
        <v>185</v>
      </c>
      <c r="H28" s="10" t="s">
        <v>187</v>
      </c>
      <c r="I28" s="413" t="s">
        <v>932</v>
      </c>
      <c r="J28" s="413"/>
      <c r="K28" s="413"/>
      <c r="L28" s="413" t="s">
        <v>70</v>
      </c>
      <c r="M28" s="413"/>
      <c r="N28" s="413"/>
      <c r="O28" s="413"/>
      <c r="P28" s="413"/>
      <c r="Q28" s="413"/>
      <c r="R28" s="413"/>
      <c r="S28" s="413"/>
      <c r="T28" s="413"/>
      <c r="U28" s="413" t="s">
        <v>70</v>
      </c>
      <c r="V28" s="413"/>
      <c r="W28" s="413"/>
      <c r="X28" s="460"/>
    </row>
    <row r="29" spans="1:24" s="4" customFormat="1" ht="18">
      <c r="A29" s="11"/>
      <c r="B29" s="455"/>
      <c r="C29" s="11"/>
      <c r="D29" s="11"/>
      <c r="E29" s="11"/>
      <c r="F29" s="11"/>
      <c r="G29" s="11"/>
      <c r="H29" s="11" t="s">
        <v>188</v>
      </c>
      <c r="I29" s="5" t="s">
        <v>196</v>
      </c>
      <c r="J29" s="5" t="s">
        <v>197</v>
      </c>
      <c r="K29" s="5" t="s">
        <v>198</v>
      </c>
      <c r="L29" s="5" t="s">
        <v>199</v>
      </c>
      <c r="M29" s="5" t="s">
        <v>200</v>
      </c>
      <c r="N29" s="5" t="s">
        <v>201</v>
      </c>
      <c r="O29" s="5" t="s">
        <v>202</v>
      </c>
      <c r="P29" s="5" t="s">
        <v>203</v>
      </c>
      <c r="Q29" s="5" t="s">
        <v>204</v>
      </c>
      <c r="R29" s="5" t="s">
        <v>205</v>
      </c>
      <c r="S29" s="5" t="s">
        <v>206</v>
      </c>
      <c r="T29" s="5" t="s">
        <v>207</v>
      </c>
      <c r="U29" s="5" t="s">
        <v>196</v>
      </c>
      <c r="V29" s="5" t="s">
        <v>197</v>
      </c>
      <c r="W29" s="5" t="s">
        <v>198</v>
      </c>
      <c r="X29" s="461"/>
    </row>
    <row r="30" spans="1:24" s="3" customFormat="1" ht="21.75" customHeight="1">
      <c r="A30" s="13">
        <v>4</v>
      </c>
      <c r="B30" s="14" t="s">
        <v>18</v>
      </c>
      <c r="C30" s="14" t="s">
        <v>19</v>
      </c>
      <c r="D30" s="13" t="s">
        <v>220</v>
      </c>
      <c r="E30" s="13">
        <v>5</v>
      </c>
      <c r="F30" s="13" t="s">
        <v>209</v>
      </c>
      <c r="G30" s="13" t="s">
        <v>210</v>
      </c>
      <c r="H30" s="13" t="s">
        <v>211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2" customFormat="1" ht="18">
      <c r="A31" s="15"/>
      <c r="B31" s="15"/>
      <c r="C31" s="16" t="s">
        <v>20</v>
      </c>
      <c r="D31" s="18"/>
      <c r="E31" s="18"/>
      <c r="F31" s="18"/>
      <c r="G31" s="18"/>
      <c r="H31" s="18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1:24" s="2" customFormat="1" ht="18">
      <c r="A32" s="17"/>
      <c r="B32" s="17"/>
      <c r="C32" s="22"/>
      <c r="D32" s="19"/>
      <c r="E32" s="19"/>
      <c r="F32" s="19"/>
      <c r="G32" s="19"/>
      <c r="H32" s="19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s="3" customFormat="1" ht="21.75" customHeight="1">
      <c r="A33" s="13">
        <v>5</v>
      </c>
      <c r="B33" s="14" t="s">
        <v>21</v>
      </c>
      <c r="C33" s="14" t="s">
        <v>492</v>
      </c>
      <c r="D33" s="13" t="s">
        <v>220</v>
      </c>
      <c r="E33" s="13">
        <v>5</v>
      </c>
      <c r="F33" s="13" t="s">
        <v>209</v>
      </c>
      <c r="G33" s="13" t="s">
        <v>210</v>
      </c>
      <c r="H33" s="13" t="s">
        <v>211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s="2" customFormat="1" ht="18">
      <c r="A34" s="15"/>
      <c r="B34" s="15"/>
      <c r="C34" s="16" t="s">
        <v>22</v>
      </c>
      <c r="D34" s="18"/>
      <c r="E34" s="18"/>
      <c r="F34" s="18"/>
      <c r="G34" s="18"/>
      <c r="H34" s="18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1:24" s="2" customFormat="1" ht="18">
      <c r="A35" s="17"/>
      <c r="B35" s="17"/>
      <c r="C35" s="22"/>
      <c r="D35" s="19"/>
      <c r="E35" s="19"/>
      <c r="F35" s="19"/>
      <c r="G35" s="19"/>
      <c r="H35" s="19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4" s="2" customFormat="1" ht="18">
      <c r="A36" s="33"/>
      <c r="B36" s="33"/>
      <c r="C36" s="65"/>
      <c r="D36" s="32"/>
      <c r="E36" s="32"/>
      <c r="F36" s="32"/>
      <c r="G36" s="32"/>
      <c r="H36" s="32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1:24" s="2" customFormat="1" ht="18">
      <c r="A37" s="33"/>
      <c r="B37" s="33"/>
      <c r="C37" s="65"/>
      <c r="D37" s="32"/>
      <c r="E37" s="32"/>
      <c r="F37" s="32"/>
      <c r="G37" s="32"/>
      <c r="H37" s="32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spans="1:24" s="2" customFormat="1" ht="18">
      <c r="A38" s="33"/>
      <c r="B38" s="33"/>
      <c r="C38" s="65"/>
      <c r="D38" s="32"/>
      <c r="E38" s="32"/>
      <c r="F38" s="32"/>
      <c r="G38" s="32"/>
      <c r="H38" s="32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1:24" s="2" customFormat="1" ht="18">
      <c r="A39" s="33"/>
      <c r="B39" s="33"/>
      <c r="C39" s="65"/>
      <c r="D39" s="32"/>
      <c r="E39" s="32"/>
      <c r="F39" s="32"/>
      <c r="G39" s="32"/>
      <c r="H39" s="32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</row>
    <row r="40" spans="1:24" s="2" customFormat="1" ht="18">
      <c r="A40" s="33"/>
      <c r="B40" s="33"/>
      <c r="C40" s="65"/>
      <c r="D40" s="32"/>
      <c r="E40" s="32"/>
      <c r="F40" s="32"/>
      <c r="G40" s="32"/>
      <c r="H40" s="32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</row>
    <row r="41" spans="1:24" s="2" customFormat="1" ht="18">
      <c r="A41" s="33"/>
      <c r="B41" s="33"/>
      <c r="C41" s="65"/>
      <c r="D41" s="32"/>
      <c r="E41" s="32"/>
      <c r="F41" s="32"/>
      <c r="G41" s="32"/>
      <c r="H41" s="32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</row>
    <row r="42" spans="1:24" s="2" customFormat="1" ht="18">
      <c r="A42" s="33"/>
      <c r="B42" s="33"/>
      <c r="C42" s="65"/>
      <c r="D42" s="32"/>
      <c r="E42" s="32"/>
      <c r="F42" s="32"/>
      <c r="G42" s="32"/>
      <c r="H42" s="32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</row>
    <row r="43" spans="1:24" s="2" customFormat="1" ht="18">
      <c r="A43" s="33"/>
      <c r="B43" s="33"/>
      <c r="C43" s="65"/>
      <c r="D43" s="32"/>
      <c r="E43" s="32"/>
      <c r="F43" s="32"/>
      <c r="G43" s="32"/>
      <c r="H43" s="32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</row>
    <row r="44" spans="1:24" s="2" customFormat="1" ht="18">
      <c r="A44" s="33"/>
      <c r="B44" s="33"/>
      <c r="C44" s="65"/>
      <c r="D44" s="32"/>
      <c r="E44" s="32"/>
      <c r="F44" s="32"/>
      <c r="G44" s="32"/>
      <c r="H44" s="32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spans="1:24" s="2" customFormat="1" ht="18">
      <c r="A45" s="33"/>
      <c r="B45" s="33"/>
      <c r="C45" s="65"/>
      <c r="D45" s="32"/>
      <c r="E45" s="32"/>
      <c r="F45" s="32"/>
      <c r="G45" s="32"/>
      <c r="H45" s="32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</row>
    <row r="46" spans="1:24" s="2" customFormat="1" ht="18">
      <c r="A46" s="33"/>
      <c r="B46" s="33"/>
      <c r="C46" s="65"/>
      <c r="D46" s="32"/>
      <c r="E46" s="32"/>
      <c r="F46" s="32"/>
      <c r="G46" s="32"/>
      <c r="H46" s="32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1:24" s="2" customFormat="1" ht="18">
      <c r="A47" s="33"/>
      <c r="B47" s="33"/>
      <c r="C47" s="65"/>
      <c r="D47" s="32"/>
      <c r="E47" s="32"/>
      <c r="F47" s="32"/>
      <c r="G47" s="32"/>
      <c r="H47" s="32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</row>
    <row r="48" spans="1:24" s="2" customFormat="1" ht="18">
      <c r="A48" s="33"/>
      <c r="B48" s="33"/>
      <c r="C48" s="65"/>
      <c r="D48" s="32"/>
      <c r="E48" s="32"/>
      <c r="F48" s="32"/>
      <c r="G48" s="32"/>
      <c r="H48" s="32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</row>
    <row r="49" spans="1:24" s="2" customFormat="1" ht="18">
      <c r="A49" s="33"/>
      <c r="B49" s="33"/>
      <c r="C49" s="65"/>
      <c r="D49" s="32"/>
      <c r="E49" s="32"/>
      <c r="F49" s="32"/>
      <c r="G49" s="32"/>
      <c r="H49" s="32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</row>
    <row r="50" spans="1:24" s="2" customFormat="1" ht="18">
      <c r="A50" s="33"/>
      <c r="B50" s="33"/>
      <c r="C50" s="65"/>
      <c r="D50" s="32"/>
      <c r="E50" s="32"/>
      <c r="F50" s="32"/>
      <c r="G50" s="32"/>
      <c r="H50" s="32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</row>
    <row r="51" spans="1:24" s="2" customFormat="1" ht="18">
      <c r="A51" s="33"/>
      <c r="B51" s="33"/>
      <c r="C51" s="65"/>
      <c r="D51" s="32"/>
      <c r="E51" s="32"/>
      <c r="F51" s="32"/>
      <c r="G51" s="32"/>
      <c r="H51" s="32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</row>
    <row r="52" spans="1:24" s="2" customFormat="1" ht="18">
      <c r="A52" s="33"/>
      <c r="B52" s="33"/>
      <c r="C52" s="65"/>
      <c r="D52" s="32"/>
      <c r="E52" s="32"/>
      <c r="F52" s="32"/>
      <c r="G52" s="32"/>
      <c r="H52" s="32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1:24" s="2" customFormat="1" ht="18">
      <c r="A53" s="33"/>
      <c r="B53" s="33"/>
      <c r="C53" s="65"/>
      <c r="D53" s="32"/>
      <c r="E53" s="32"/>
      <c r="F53" s="32"/>
      <c r="G53" s="32"/>
      <c r="H53" s="32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</row>
    <row r="54" spans="1:24" s="2" customFormat="1" ht="18">
      <c r="A54" s="33"/>
      <c r="B54" s="33"/>
      <c r="C54" s="65"/>
      <c r="D54" s="32"/>
      <c r="E54" s="32"/>
      <c r="F54" s="32"/>
      <c r="G54" s="32"/>
      <c r="H54" s="32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</row>
    <row r="55" spans="1:8" s="69" customFormat="1" ht="23.25">
      <c r="A55" s="71" t="s">
        <v>945</v>
      </c>
      <c r="D55" s="70"/>
      <c r="E55" s="70"/>
      <c r="F55" s="70"/>
      <c r="G55" s="70"/>
      <c r="H55" s="70"/>
    </row>
    <row r="56" ht="21">
      <c r="A56" s="20" t="s">
        <v>225</v>
      </c>
    </row>
    <row r="57" ht="21">
      <c r="B57" s="1" t="s">
        <v>946</v>
      </c>
    </row>
    <row r="58" ht="21">
      <c r="B58" s="1" t="s">
        <v>947</v>
      </c>
    </row>
    <row r="59" ht="21">
      <c r="B59" s="1" t="s">
        <v>948</v>
      </c>
    </row>
    <row r="60" ht="21">
      <c r="A60" s="20" t="s">
        <v>227</v>
      </c>
    </row>
    <row r="61" ht="21">
      <c r="B61" s="1" t="s">
        <v>949</v>
      </c>
    </row>
    <row r="62" ht="21">
      <c r="B62" s="1" t="s">
        <v>327</v>
      </c>
    </row>
    <row r="63" ht="21">
      <c r="B63" s="1" t="s">
        <v>328</v>
      </c>
    </row>
    <row r="64" ht="21">
      <c r="B64" s="1" t="s">
        <v>950</v>
      </c>
    </row>
    <row r="65" ht="21" customHeight="1"/>
    <row r="66" spans="1:24" s="4" customFormat="1" ht="18">
      <c r="A66" s="9" t="s">
        <v>176</v>
      </c>
      <c r="B66" s="453" t="s">
        <v>178</v>
      </c>
      <c r="C66" s="9" t="s">
        <v>179</v>
      </c>
      <c r="D66" s="413" t="s">
        <v>181</v>
      </c>
      <c r="E66" s="413"/>
      <c r="F66" s="413"/>
      <c r="G66" s="413"/>
      <c r="H66" s="9" t="s">
        <v>186</v>
      </c>
      <c r="I66" s="413" t="s">
        <v>69</v>
      </c>
      <c r="J66" s="413"/>
      <c r="K66" s="413"/>
      <c r="L66" s="413"/>
      <c r="M66" s="413"/>
      <c r="N66" s="413"/>
      <c r="O66" s="413"/>
      <c r="P66" s="413"/>
      <c r="Q66" s="413"/>
      <c r="R66" s="413"/>
      <c r="S66" s="413"/>
      <c r="T66" s="413"/>
      <c r="U66" s="414" t="s">
        <v>23</v>
      </c>
      <c r="V66" s="415"/>
      <c r="W66" s="416"/>
      <c r="X66" s="459" t="s">
        <v>193</v>
      </c>
    </row>
    <row r="67" spans="1:24" s="4" customFormat="1" ht="18">
      <c r="A67" s="10" t="s">
        <v>177</v>
      </c>
      <c r="B67" s="454"/>
      <c r="C67" s="10" t="s">
        <v>180</v>
      </c>
      <c r="D67" s="9" t="s">
        <v>182</v>
      </c>
      <c r="E67" s="9" t="s">
        <v>183</v>
      </c>
      <c r="F67" s="9" t="s">
        <v>184</v>
      </c>
      <c r="G67" s="9" t="s">
        <v>185</v>
      </c>
      <c r="H67" s="10" t="s">
        <v>187</v>
      </c>
      <c r="I67" s="413" t="s">
        <v>932</v>
      </c>
      <c r="J67" s="413"/>
      <c r="K67" s="413"/>
      <c r="L67" s="413" t="s">
        <v>70</v>
      </c>
      <c r="M67" s="413"/>
      <c r="N67" s="413"/>
      <c r="O67" s="413"/>
      <c r="P67" s="413"/>
      <c r="Q67" s="413"/>
      <c r="R67" s="413"/>
      <c r="S67" s="413"/>
      <c r="T67" s="413"/>
      <c r="U67" s="413" t="s">
        <v>70</v>
      </c>
      <c r="V67" s="413"/>
      <c r="W67" s="413"/>
      <c r="X67" s="460"/>
    </row>
    <row r="68" spans="1:24" s="4" customFormat="1" ht="18">
      <c r="A68" s="11"/>
      <c r="B68" s="455"/>
      <c r="C68" s="11"/>
      <c r="D68" s="11"/>
      <c r="E68" s="11"/>
      <c r="F68" s="11"/>
      <c r="G68" s="11"/>
      <c r="H68" s="11" t="s">
        <v>188</v>
      </c>
      <c r="I68" s="5" t="s">
        <v>196</v>
      </c>
      <c r="J68" s="5" t="s">
        <v>197</v>
      </c>
      <c r="K68" s="5" t="s">
        <v>198</v>
      </c>
      <c r="L68" s="5" t="s">
        <v>199</v>
      </c>
      <c r="M68" s="5" t="s">
        <v>200</v>
      </c>
      <c r="N68" s="5" t="s">
        <v>201</v>
      </c>
      <c r="O68" s="5" t="s">
        <v>202</v>
      </c>
      <c r="P68" s="5" t="s">
        <v>203</v>
      </c>
      <c r="Q68" s="5" t="s">
        <v>204</v>
      </c>
      <c r="R68" s="5" t="s">
        <v>205</v>
      </c>
      <c r="S68" s="5" t="s">
        <v>206</v>
      </c>
      <c r="T68" s="5" t="s">
        <v>207</v>
      </c>
      <c r="U68" s="5" t="s">
        <v>196</v>
      </c>
      <c r="V68" s="5" t="s">
        <v>197</v>
      </c>
      <c r="W68" s="5" t="s">
        <v>198</v>
      </c>
      <c r="X68" s="461"/>
    </row>
    <row r="69" spans="1:24" s="3" customFormat="1" ht="21.75" customHeight="1">
      <c r="A69" s="13">
        <v>1</v>
      </c>
      <c r="B69" s="14" t="s">
        <v>24</v>
      </c>
      <c r="C69" s="14" t="s">
        <v>25</v>
      </c>
      <c r="D69" s="13"/>
      <c r="E69" s="13"/>
      <c r="F69" s="13"/>
      <c r="G69" s="13"/>
      <c r="H69" s="13" t="s">
        <v>236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spans="1:24" s="2" customFormat="1" ht="18">
      <c r="A70" s="15"/>
      <c r="B70" s="15"/>
      <c r="C70" s="16" t="s">
        <v>26</v>
      </c>
      <c r="D70" s="18"/>
      <c r="E70" s="18"/>
      <c r="F70" s="18"/>
      <c r="G70" s="18"/>
      <c r="H70" s="18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 s="2" customFormat="1" ht="18">
      <c r="A71" s="15"/>
      <c r="B71" s="15"/>
      <c r="C71" s="16" t="s">
        <v>814</v>
      </c>
      <c r="D71" s="18"/>
      <c r="E71" s="18"/>
      <c r="F71" s="18"/>
      <c r="G71" s="18"/>
      <c r="H71" s="18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ht="21" customHeight="1">
      <c r="A72" s="94"/>
      <c r="B72" s="94"/>
      <c r="C72" s="94"/>
      <c r="D72" s="95"/>
      <c r="E72" s="95"/>
      <c r="F72" s="95"/>
      <c r="G72" s="95"/>
      <c r="H72" s="95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</row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spans="1:8" s="69" customFormat="1" ht="21" customHeight="1">
      <c r="A80" s="68" t="s">
        <v>873</v>
      </c>
      <c r="D80" s="70"/>
      <c r="E80" s="70"/>
      <c r="F80" s="70"/>
      <c r="G80" s="70"/>
      <c r="H80" s="70"/>
    </row>
    <row r="81" ht="21" customHeight="1">
      <c r="A81" s="20" t="s">
        <v>225</v>
      </c>
    </row>
    <row r="82" ht="21" customHeight="1">
      <c r="B82" s="1" t="s">
        <v>951</v>
      </c>
    </row>
    <row r="83" ht="21" customHeight="1">
      <c r="B83" s="1" t="s">
        <v>952</v>
      </c>
    </row>
    <row r="84" ht="21" customHeight="1">
      <c r="B84" s="1" t="s">
        <v>953</v>
      </c>
    </row>
    <row r="85" ht="21" customHeight="1">
      <c r="A85" s="20" t="s">
        <v>227</v>
      </c>
    </row>
    <row r="86" ht="21">
      <c r="B86" s="1" t="s">
        <v>954</v>
      </c>
    </row>
    <row r="87" ht="21">
      <c r="B87" s="31" t="s">
        <v>955</v>
      </c>
    </row>
    <row r="88" ht="21">
      <c r="B88" s="1" t="s">
        <v>956</v>
      </c>
    </row>
    <row r="89" ht="21">
      <c r="B89" s="1" t="s">
        <v>957</v>
      </c>
    </row>
    <row r="90" ht="21">
      <c r="B90" s="1" t="s">
        <v>958</v>
      </c>
    </row>
    <row r="91" ht="21">
      <c r="B91" s="1" t="s">
        <v>959</v>
      </c>
    </row>
    <row r="93" spans="1:24" s="4" customFormat="1" ht="18">
      <c r="A93" s="9" t="s">
        <v>176</v>
      </c>
      <c r="B93" s="453" t="s">
        <v>178</v>
      </c>
      <c r="C93" s="9" t="s">
        <v>179</v>
      </c>
      <c r="D93" s="413" t="s">
        <v>181</v>
      </c>
      <c r="E93" s="413"/>
      <c r="F93" s="413"/>
      <c r="G93" s="413"/>
      <c r="H93" s="9" t="s">
        <v>186</v>
      </c>
      <c r="I93" s="413" t="s">
        <v>69</v>
      </c>
      <c r="J93" s="413"/>
      <c r="K93" s="413"/>
      <c r="L93" s="413"/>
      <c r="M93" s="413"/>
      <c r="N93" s="413"/>
      <c r="O93" s="413"/>
      <c r="P93" s="413"/>
      <c r="Q93" s="413"/>
      <c r="R93" s="413"/>
      <c r="S93" s="413"/>
      <c r="T93" s="413"/>
      <c r="U93" s="414" t="s">
        <v>23</v>
      </c>
      <c r="V93" s="415"/>
      <c r="W93" s="416"/>
      <c r="X93" s="459" t="s">
        <v>193</v>
      </c>
    </row>
    <row r="94" spans="1:24" s="4" customFormat="1" ht="18">
      <c r="A94" s="10" t="s">
        <v>177</v>
      </c>
      <c r="B94" s="454"/>
      <c r="C94" s="10" t="s">
        <v>180</v>
      </c>
      <c r="D94" s="9" t="s">
        <v>182</v>
      </c>
      <c r="E94" s="9" t="s">
        <v>183</v>
      </c>
      <c r="F94" s="9" t="s">
        <v>184</v>
      </c>
      <c r="G94" s="9" t="s">
        <v>185</v>
      </c>
      <c r="H94" s="10" t="s">
        <v>187</v>
      </c>
      <c r="I94" s="413" t="s">
        <v>932</v>
      </c>
      <c r="J94" s="413"/>
      <c r="K94" s="413"/>
      <c r="L94" s="413" t="s">
        <v>70</v>
      </c>
      <c r="M94" s="413"/>
      <c r="N94" s="413"/>
      <c r="O94" s="413"/>
      <c r="P94" s="413"/>
      <c r="Q94" s="413"/>
      <c r="R94" s="413"/>
      <c r="S94" s="413"/>
      <c r="T94" s="413"/>
      <c r="U94" s="413" t="s">
        <v>70</v>
      </c>
      <c r="V94" s="413"/>
      <c r="W94" s="413"/>
      <c r="X94" s="460"/>
    </row>
    <row r="95" spans="1:24" s="4" customFormat="1" ht="18">
      <c r="A95" s="11"/>
      <c r="B95" s="455"/>
      <c r="C95" s="11"/>
      <c r="D95" s="11"/>
      <c r="E95" s="11"/>
      <c r="F95" s="11"/>
      <c r="G95" s="11"/>
      <c r="H95" s="11" t="s">
        <v>188</v>
      </c>
      <c r="I95" s="5" t="s">
        <v>196</v>
      </c>
      <c r="J95" s="5" t="s">
        <v>197</v>
      </c>
      <c r="K95" s="5" t="s">
        <v>198</v>
      </c>
      <c r="L95" s="5" t="s">
        <v>199</v>
      </c>
      <c r="M95" s="5" t="s">
        <v>200</v>
      </c>
      <c r="N95" s="5" t="s">
        <v>201</v>
      </c>
      <c r="O95" s="5" t="s">
        <v>202</v>
      </c>
      <c r="P95" s="5" t="s">
        <v>203</v>
      </c>
      <c r="Q95" s="5" t="s">
        <v>204</v>
      </c>
      <c r="R95" s="5" t="s">
        <v>205</v>
      </c>
      <c r="S95" s="5" t="s">
        <v>206</v>
      </c>
      <c r="T95" s="5" t="s">
        <v>207</v>
      </c>
      <c r="U95" s="5" t="s">
        <v>196</v>
      </c>
      <c r="V95" s="5" t="s">
        <v>197</v>
      </c>
      <c r="W95" s="5" t="s">
        <v>198</v>
      </c>
      <c r="X95" s="461"/>
    </row>
    <row r="96" spans="1:24" s="2" customFormat="1" ht="18">
      <c r="A96" s="13">
        <v>1</v>
      </c>
      <c r="B96" s="14" t="s">
        <v>834</v>
      </c>
      <c r="C96" s="14" t="s">
        <v>835</v>
      </c>
      <c r="D96" s="9"/>
      <c r="E96" s="66" t="s">
        <v>485</v>
      </c>
      <c r="F96" s="13" t="s">
        <v>209</v>
      </c>
      <c r="G96" s="13" t="s">
        <v>210</v>
      </c>
      <c r="H96" s="13" t="s">
        <v>236</v>
      </c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 spans="1:24" s="2" customFormat="1" ht="18">
      <c r="A97" s="18"/>
      <c r="B97" s="16"/>
      <c r="C97" s="16" t="s">
        <v>836</v>
      </c>
      <c r="D97" s="10"/>
      <c r="E97" s="10"/>
      <c r="F97" s="18"/>
      <c r="G97" s="18"/>
      <c r="H97" s="18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30"/>
    </row>
    <row r="98" spans="1:24" s="2" customFormat="1" ht="18">
      <c r="A98" s="18"/>
      <c r="B98" s="16"/>
      <c r="C98" s="16" t="s">
        <v>109</v>
      </c>
      <c r="D98" s="10"/>
      <c r="E98" s="10"/>
      <c r="F98" s="18"/>
      <c r="G98" s="18"/>
      <c r="H98" s="18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30"/>
    </row>
    <row r="99" spans="1:24" s="2" customFormat="1" ht="18">
      <c r="A99" s="19"/>
      <c r="B99" s="22"/>
      <c r="C99" s="17"/>
      <c r="D99" s="11"/>
      <c r="E99" s="11"/>
      <c r="F99" s="19"/>
      <c r="G99" s="19"/>
      <c r="H99" s="19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</row>
    <row r="100" spans="1:24" s="2" customFormat="1" ht="18">
      <c r="A100" s="13">
        <v>2</v>
      </c>
      <c r="B100" s="14" t="s">
        <v>837</v>
      </c>
      <c r="C100" s="14" t="s">
        <v>838</v>
      </c>
      <c r="D100" s="9"/>
      <c r="E100" s="66" t="s">
        <v>485</v>
      </c>
      <c r="F100" s="13" t="s">
        <v>209</v>
      </c>
      <c r="G100" s="13" t="s">
        <v>210</v>
      </c>
      <c r="H100" s="13" t="s">
        <v>236</v>
      </c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1:24" s="2" customFormat="1" ht="18">
      <c r="A101" s="18"/>
      <c r="B101" s="16"/>
      <c r="C101" s="16" t="s">
        <v>839</v>
      </c>
      <c r="D101" s="10"/>
      <c r="E101" s="10"/>
      <c r="F101" s="18"/>
      <c r="G101" s="18"/>
      <c r="H101" s="18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30"/>
    </row>
    <row r="102" spans="1:24" s="2" customFormat="1" ht="18">
      <c r="A102" s="18"/>
      <c r="B102" s="16"/>
      <c r="C102" s="16" t="s">
        <v>681</v>
      </c>
      <c r="D102" s="10"/>
      <c r="E102" s="10"/>
      <c r="F102" s="18"/>
      <c r="G102" s="18"/>
      <c r="H102" s="18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30"/>
    </row>
    <row r="103" spans="1:24" s="2" customFormat="1" ht="18">
      <c r="A103" s="19"/>
      <c r="B103" s="22"/>
      <c r="C103" s="17"/>
      <c r="D103" s="11"/>
      <c r="E103" s="11"/>
      <c r="F103" s="19"/>
      <c r="G103" s="19"/>
      <c r="H103" s="19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</row>
    <row r="104" spans="1:8" s="2" customFormat="1" ht="18">
      <c r="A104" s="3"/>
      <c r="D104" s="3"/>
      <c r="E104" s="3"/>
      <c r="F104" s="3"/>
      <c r="G104" s="3"/>
      <c r="H104" s="3"/>
    </row>
    <row r="105" spans="1:8" s="2" customFormat="1" ht="18">
      <c r="A105" s="3"/>
      <c r="D105" s="3"/>
      <c r="E105" s="3"/>
      <c r="F105" s="3"/>
      <c r="G105" s="3"/>
      <c r="H105" s="3"/>
    </row>
    <row r="106" spans="1:8" s="2" customFormat="1" ht="18">
      <c r="A106" s="3"/>
      <c r="D106" s="3"/>
      <c r="E106" s="3"/>
      <c r="F106" s="3"/>
      <c r="G106" s="3"/>
      <c r="H106" s="3"/>
    </row>
    <row r="107" spans="1:24" s="4" customFormat="1" ht="18">
      <c r="A107" s="9" t="s">
        <v>176</v>
      </c>
      <c r="B107" s="453" t="s">
        <v>178</v>
      </c>
      <c r="C107" s="9" t="s">
        <v>179</v>
      </c>
      <c r="D107" s="413" t="s">
        <v>181</v>
      </c>
      <c r="E107" s="413"/>
      <c r="F107" s="413"/>
      <c r="G107" s="413"/>
      <c r="H107" s="9" t="s">
        <v>186</v>
      </c>
      <c r="I107" s="413" t="s">
        <v>69</v>
      </c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4" t="s">
        <v>23</v>
      </c>
      <c r="V107" s="415"/>
      <c r="W107" s="416"/>
      <c r="X107" s="459" t="s">
        <v>193</v>
      </c>
    </row>
    <row r="108" spans="1:24" s="4" customFormat="1" ht="18">
      <c r="A108" s="10" t="s">
        <v>177</v>
      </c>
      <c r="B108" s="454"/>
      <c r="C108" s="10" t="s">
        <v>180</v>
      </c>
      <c r="D108" s="9" t="s">
        <v>182</v>
      </c>
      <c r="E108" s="9" t="s">
        <v>183</v>
      </c>
      <c r="F108" s="9" t="s">
        <v>184</v>
      </c>
      <c r="G108" s="9" t="s">
        <v>185</v>
      </c>
      <c r="H108" s="10" t="s">
        <v>187</v>
      </c>
      <c r="I108" s="413" t="s">
        <v>932</v>
      </c>
      <c r="J108" s="413"/>
      <c r="K108" s="413"/>
      <c r="L108" s="413" t="s">
        <v>70</v>
      </c>
      <c r="M108" s="413"/>
      <c r="N108" s="413"/>
      <c r="O108" s="413"/>
      <c r="P108" s="413"/>
      <c r="Q108" s="413"/>
      <c r="R108" s="413"/>
      <c r="S108" s="413"/>
      <c r="T108" s="413"/>
      <c r="U108" s="413" t="s">
        <v>70</v>
      </c>
      <c r="V108" s="413"/>
      <c r="W108" s="413"/>
      <c r="X108" s="460"/>
    </row>
    <row r="109" spans="1:24" s="4" customFormat="1" ht="18">
      <c r="A109" s="11"/>
      <c r="B109" s="455"/>
      <c r="C109" s="11"/>
      <c r="D109" s="11"/>
      <c r="E109" s="11"/>
      <c r="F109" s="11"/>
      <c r="G109" s="11"/>
      <c r="H109" s="11" t="s">
        <v>188</v>
      </c>
      <c r="I109" s="5" t="s">
        <v>196</v>
      </c>
      <c r="J109" s="5" t="s">
        <v>197</v>
      </c>
      <c r="K109" s="5" t="s">
        <v>198</v>
      </c>
      <c r="L109" s="5" t="s">
        <v>199</v>
      </c>
      <c r="M109" s="5" t="s">
        <v>200</v>
      </c>
      <c r="N109" s="5" t="s">
        <v>201</v>
      </c>
      <c r="O109" s="5" t="s">
        <v>202</v>
      </c>
      <c r="P109" s="5" t="s">
        <v>203</v>
      </c>
      <c r="Q109" s="5" t="s">
        <v>204</v>
      </c>
      <c r="R109" s="5" t="s">
        <v>205</v>
      </c>
      <c r="S109" s="5" t="s">
        <v>206</v>
      </c>
      <c r="T109" s="5" t="s">
        <v>207</v>
      </c>
      <c r="U109" s="5" t="s">
        <v>196</v>
      </c>
      <c r="V109" s="5" t="s">
        <v>197</v>
      </c>
      <c r="W109" s="5" t="s">
        <v>198</v>
      </c>
      <c r="X109" s="461"/>
    </row>
    <row r="110" spans="1:24" s="2" customFormat="1" ht="18">
      <c r="A110" s="13">
        <v>3</v>
      </c>
      <c r="B110" s="14" t="s">
        <v>840</v>
      </c>
      <c r="C110" s="14" t="s">
        <v>840</v>
      </c>
      <c r="D110" s="9"/>
      <c r="E110" s="66" t="s">
        <v>485</v>
      </c>
      <c r="F110" s="13" t="s">
        <v>209</v>
      </c>
      <c r="G110" s="13" t="s">
        <v>210</v>
      </c>
      <c r="H110" s="13" t="s">
        <v>236</v>
      </c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  <row r="111" spans="1:24" s="2" customFormat="1" ht="18">
      <c r="A111" s="18"/>
      <c r="B111" s="16"/>
      <c r="C111" s="16" t="s">
        <v>841</v>
      </c>
      <c r="D111" s="10"/>
      <c r="E111" s="10"/>
      <c r="F111" s="18"/>
      <c r="G111" s="18"/>
      <c r="H111" s="18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30"/>
    </row>
    <row r="112" spans="1:24" s="2" customFormat="1" ht="18">
      <c r="A112" s="18"/>
      <c r="B112" s="16"/>
      <c r="C112" s="16" t="s">
        <v>792</v>
      </c>
      <c r="D112" s="10"/>
      <c r="E112" s="10"/>
      <c r="F112" s="18"/>
      <c r="G112" s="18"/>
      <c r="H112" s="18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30"/>
    </row>
    <row r="113" spans="1:24" s="2" customFormat="1" ht="18">
      <c r="A113" s="19"/>
      <c r="B113" s="22"/>
      <c r="C113" s="17"/>
      <c r="D113" s="11"/>
      <c r="E113" s="11"/>
      <c r="F113" s="19"/>
      <c r="G113" s="19"/>
      <c r="H113" s="19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</row>
    <row r="114" spans="1:24" s="2" customFormat="1" ht="18">
      <c r="A114" s="13">
        <v>4</v>
      </c>
      <c r="B114" s="14" t="s">
        <v>842</v>
      </c>
      <c r="C114" s="14" t="s">
        <v>493</v>
      </c>
      <c r="D114" s="9"/>
      <c r="E114" s="66" t="s">
        <v>485</v>
      </c>
      <c r="F114" s="13" t="s">
        <v>209</v>
      </c>
      <c r="G114" s="13" t="s">
        <v>210</v>
      </c>
      <c r="H114" s="13" t="s">
        <v>140</v>
      </c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</row>
    <row r="115" spans="1:24" s="2" customFormat="1" ht="18">
      <c r="A115" s="18"/>
      <c r="B115" s="16" t="s">
        <v>843</v>
      </c>
      <c r="C115" s="16" t="s">
        <v>494</v>
      </c>
      <c r="D115" s="10"/>
      <c r="E115" s="10"/>
      <c r="F115" s="18"/>
      <c r="G115" s="18"/>
      <c r="H115" s="18" t="s">
        <v>624</v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30"/>
    </row>
    <row r="116" spans="1:24" s="2" customFormat="1" ht="18">
      <c r="A116" s="18"/>
      <c r="B116" s="16"/>
      <c r="C116" s="16" t="s">
        <v>128</v>
      </c>
      <c r="D116" s="10"/>
      <c r="E116" s="10"/>
      <c r="F116" s="18"/>
      <c r="G116" s="18"/>
      <c r="H116" s="18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30"/>
    </row>
    <row r="117" spans="1:24" s="2" customFormat="1" ht="18">
      <c r="A117" s="19"/>
      <c r="B117" s="22"/>
      <c r="C117" s="17"/>
      <c r="D117" s="11"/>
      <c r="E117" s="11"/>
      <c r="F117" s="19"/>
      <c r="G117" s="19"/>
      <c r="H117" s="19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</row>
    <row r="118" spans="1:24" s="2" customFormat="1" ht="18">
      <c r="A118" s="13">
        <v>5</v>
      </c>
      <c r="B118" s="14" t="s">
        <v>844</v>
      </c>
      <c r="C118" s="14" t="s">
        <v>845</v>
      </c>
      <c r="D118" s="9"/>
      <c r="E118" s="66" t="s">
        <v>485</v>
      </c>
      <c r="F118" s="13" t="s">
        <v>209</v>
      </c>
      <c r="G118" s="13" t="s">
        <v>210</v>
      </c>
      <c r="H118" s="13" t="s">
        <v>140</v>
      </c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</row>
    <row r="119" spans="1:24" s="2" customFormat="1" ht="18">
      <c r="A119" s="18"/>
      <c r="B119" s="16"/>
      <c r="C119" s="16" t="s">
        <v>846</v>
      </c>
      <c r="D119" s="10"/>
      <c r="E119" s="10"/>
      <c r="F119" s="18"/>
      <c r="G119" s="18"/>
      <c r="H119" s="18" t="s">
        <v>624</v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30"/>
    </row>
    <row r="120" spans="1:24" s="2" customFormat="1" ht="18">
      <c r="A120" s="18"/>
      <c r="B120" s="16"/>
      <c r="C120" s="16" t="s">
        <v>130</v>
      </c>
      <c r="D120" s="10"/>
      <c r="E120" s="10"/>
      <c r="F120" s="18"/>
      <c r="G120" s="18"/>
      <c r="H120" s="18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30"/>
    </row>
    <row r="121" spans="1:24" s="2" customFormat="1" ht="18">
      <c r="A121" s="19"/>
      <c r="B121" s="22"/>
      <c r="C121" s="17"/>
      <c r="D121" s="11"/>
      <c r="E121" s="11"/>
      <c r="F121" s="19"/>
      <c r="G121" s="19"/>
      <c r="H121" s="19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</row>
    <row r="122" spans="1:24" s="2" customFormat="1" ht="18">
      <c r="A122" s="13">
        <v>6</v>
      </c>
      <c r="B122" s="14" t="s">
        <v>42</v>
      </c>
      <c r="C122" s="14" t="s">
        <v>847</v>
      </c>
      <c r="D122" s="9"/>
      <c r="E122" s="66" t="s">
        <v>485</v>
      </c>
      <c r="F122" s="13" t="s">
        <v>209</v>
      </c>
      <c r="G122" s="13" t="s">
        <v>210</v>
      </c>
      <c r="H122" s="13" t="s">
        <v>140</v>
      </c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</row>
    <row r="123" spans="1:24" s="2" customFormat="1" ht="18">
      <c r="A123" s="18"/>
      <c r="B123" s="16"/>
      <c r="C123" s="16" t="s">
        <v>848</v>
      </c>
      <c r="D123" s="10"/>
      <c r="E123" s="10"/>
      <c r="F123" s="18"/>
      <c r="G123" s="18"/>
      <c r="H123" s="18" t="s">
        <v>624</v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30"/>
    </row>
    <row r="124" spans="1:24" s="2" customFormat="1" ht="18">
      <c r="A124" s="18"/>
      <c r="B124" s="16"/>
      <c r="C124" s="16" t="s">
        <v>849</v>
      </c>
      <c r="D124" s="10"/>
      <c r="E124" s="10"/>
      <c r="F124" s="18"/>
      <c r="G124" s="18"/>
      <c r="H124" s="18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30"/>
    </row>
    <row r="125" spans="1:24" s="2" customFormat="1" ht="18">
      <c r="A125" s="19"/>
      <c r="B125" s="22"/>
      <c r="C125" s="17"/>
      <c r="D125" s="11"/>
      <c r="E125" s="11"/>
      <c r="F125" s="19"/>
      <c r="G125" s="19"/>
      <c r="H125" s="19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</row>
    <row r="126" spans="1:24" s="2" customFormat="1" ht="18">
      <c r="A126" s="13">
        <v>7</v>
      </c>
      <c r="B126" s="14" t="s">
        <v>850</v>
      </c>
      <c r="C126" s="14" t="s">
        <v>851</v>
      </c>
      <c r="D126" s="9"/>
      <c r="E126" s="66" t="s">
        <v>485</v>
      </c>
      <c r="F126" s="13" t="s">
        <v>209</v>
      </c>
      <c r="G126" s="13" t="s">
        <v>210</v>
      </c>
      <c r="H126" s="13" t="s">
        <v>140</v>
      </c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</row>
    <row r="127" spans="1:24" s="2" customFormat="1" ht="18">
      <c r="A127" s="18"/>
      <c r="B127" s="16"/>
      <c r="C127" s="16" t="s">
        <v>495</v>
      </c>
      <c r="D127" s="10"/>
      <c r="E127" s="10"/>
      <c r="F127" s="18"/>
      <c r="G127" s="18"/>
      <c r="H127" s="18" t="s">
        <v>624</v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30"/>
    </row>
    <row r="128" spans="1:24" s="2" customFormat="1" ht="18">
      <c r="A128" s="18"/>
      <c r="B128" s="16"/>
      <c r="C128" s="16" t="s">
        <v>796</v>
      </c>
      <c r="D128" s="10"/>
      <c r="E128" s="10"/>
      <c r="F128" s="18"/>
      <c r="G128" s="18"/>
      <c r="H128" s="18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30"/>
    </row>
    <row r="129" spans="1:24" s="2" customFormat="1" ht="18">
      <c r="A129" s="19"/>
      <c r="B129" s="22"/>
      <c r="C129" s="17"/>
      <c r="D129" s="11"/>
      <c r="E129" s="11"/>
      <c r="F129" s="19"/>
      <c r="G129" s="19"/>
      <c r="H129" s="19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</row>
    <row r="130" spans="1:24" s="2" customFormat="1" ht="18">
      <c r="A130" s="13">
        <v>8</v>
      </c>
      <c r="B130" s="14" t="s">
        <v>852</v>
      </c>
      <c r="C130" s="14" t="s">
        <v>853</v>
      </c>
      <c r="D130" s="9"/>
      <c r="E130" s="66" t="s">
        <v>485</v>
      </c>
      <c r="F130" s="13" t="s">
        <v>209</v>
      </c>
      <c r="G130" s="13" t="s">
        <v>210</v>
      </c>
      <c r="H130" s="13" t="s">
        <v>140</v>
      </c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</row>
    <row r="131" spans="1:24" s="2" customFormat="1" ht="18">
      <c r="A131" s="18"/>
      <c r="B131" s="16"/>
      <c r="C131" s="16" t="s">
        <v>854</v>
      </c>
      <c r="D131" s="10"/>
      <c r="E131" s="10"/>
      <c r="F131" s="18"/>
      <c r="G131" s="18"/>
      <c r="H131" s="18" t="s">
        <v>624</v>
      </c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30"/>
    </row>
    <row r="132" spans="1:24" s="2" customFormat="1" ht="18">
      <c r="A132" s="18"/>
      <c r="B132" s="16"/>
      <c r="C132" s="16" t="s">
        <v>792</v>
      </c>
      <c r="D132" s="10"/>
      <c r="E132" s="10"/>
      <c r="F132" s="18"/>
      <c r="G132" s="18"/>
      <c r="H132" s="18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30"/>
    </row>
    <row r="133" spans="1:24" s="2" customFormat="1" ht="18">
      <c r="A133" s="19"/>
      <c r="B133" s="22"/>
      <c r="C133" s="17"/>
      <c r="D133" s="11"/>
      <c r="E133" s="11"/>
      <c r="F133" s="19"/>
      <c r="G133" s="19"/>
      <c r="H133" s="19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</row>
    <row r="134" spans="1:24" s="2" customFormat="1" ht="18">
      <c r="A134" s="32"/>
      <c r="B134" s="65"/>
      <c r="C134" s="33"/>
      <c r="D134" s="37"/>
      <c r="E134" s="37"/>
      <c r="F134" s="32"/>
      <c r="G134" s="32"/>
      <c r="H134" s="32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:24" s="2" customFormat="1" ht="18">
      <c r="A135" s="32"/>
      <c r="B135" s="65"/>
      <c r="C135" s="33"/>
      <c r="D135" s="37"/>
      <c r="E135" s="37"/>
      <c r="F135" s="32"/>
      <c r="G135" s="32"/>
      <c r="H135" s="32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:24" s="4" customFormat="1" ht="18">
      <c r="A136" s="9" t="s">
        <v>176</v>
      </c>
      <c r="B136" s="453" t="s">
        <v>178</v>
      </c>
      <c r="C136" s="9" t="s">
        <v>179</v>
      </c>
      <c r="D136" s="413" t="s">
        <v>181</v>
      </c>
      <c r="E136" s="413"/>
      <c r="F136" s="413"/>
      <c r="G136" s="413"/>
      <c r="H136" s="9" t="s">
        <v>186</v>
      </c>
      <c r="I136" s="413" t="s">
        <v>69</v>
      </c>
      <c r="J136" s="413"/>
      <c r="K136" s="413"/>
      <c r="L136" s="413"/>
      <c r="M136" s="413"/>
      <c r="N136" s="413"/>
      <c r="O136" s="413"/>
      <c r="P136" s="413"/>
      <c r="Q136" s="413"/>
      <c r="R136" s="413"/>
      <c r="S136" s="413"/>
      <c r="T136" s="413"/>
      <c r="U136" s="414" t="s">
        <v>23</v>
      </c>
      <c r="V136" s="415"/>
      <c r="W136" s="416"/>
      <c r="X136" s="459" t="s">
        <v>193</v>
      </c>
    </row>
    <row r="137" spans="1:24" s="4" customFormat="1" ht="18">
      <c r="A137" s="10" t="s">
        <v>177</v>
      </c>
      <c r="B137" s="454"/>
      <c r="C137" s="10" t="s">
        <v>180</v>
      </c>
      <c r="D137" s="9" t="s">
        <v>182</v>
      </c>
      <c r="E137" s="9" t="s">
        <v>183</v>
      </c>
      <c r="F137" s="9" t="s">
        <v>184</v>
      </c>
      <c r="G137" s="9" t="s">
        <v>185</v>
      </c>
      <c r="H137" s="10" t="s">
        <v>187</v>
      </c>
      <c r="I137" s="413" t="s">
        <v>932</v>
      </c>
      <c r="J137" s="413"/>
      <c r="K137" s="413"/>
      <c r="L137" s="413" t="s">
        <v>70</v>
      </c>
      <c r="M137" s="413"/>
      <c r="N137" s="413"/>
      <c r="O137" s="413"/>
      <c r="P137" s="413"/>
      <c r="Q137" s="413"/>
      <c r="R137" s="413"/>
      <c r="S137" s="413"/>
      <c r="T137" s="413"/>
      <c r="U137" s="413" t="s">
        <v>70</v>
      </c>
      <c r="V137" s="413"/>
      <c r="W137" s="413"/>
      <c r="X137" s="460"/>
    </row>
    <row r="138" spans="1:24" s="4" customFormat="1" ht="18">
      <c r="A138" s="11"/>
      <c r="B138" s="455"/>
      <c r="C138" s="11"/>
      <c r="D138" s="11"/>
      <c r="E138" s="11"/>
      <c r="F138" s="11"/>
      <c r="G138" s="11"/>
      <c r="H138" s="11" t="s">
        <v>188</v>
      </c>
      <c r="I138" s="5" t="s">
        <v>196</v>
      </c>
      <c r="J138" s="5" t="s">
        <v>197</v>
      </c>
      <c r="K138" s="5" t="s">
        <v>198</v>
      </c>
      <c r="L138" s="5" t="s">
        <v>199</v>
      </c>
      <c r="M138" s="5" t="s">
        <v>200</v>
      </c>
      <c r="N138" s="5" t="s">
        <v>201</v>
      </c>
      <c r="O138" s="5" t="s">
        <v>202</v>
      </c>
      <c r="P138" s="5" t="s">
        <v>203</v>
      </c>
      <c r="Q138" s="5" t="s">
        <v>204</v>
      </c>
      <c r="R138" s="5" t="s">
        <v>205</v>
      </c>
      <c r="S138" s="5" t="s">
        <v>206</v>
      </c>
      <c r="T138" s="5" t="s">
        <v>207</v>
      </c>
      <c r="U138" s="5" t="s">
        <v>196</v>
      </c>
      <c r="V138" s="5" t="s">
        <v>197</v>
      </c>
      <c r="W138" s="5" t="s">
        <v>198</v>
      </c>
      <c r="X138" s="461"/>
    </row>
    <row r="139" spans="1:24" s="2" customFormat="1" ht="18">
      <c r="A139" s="13">
        <v>9</v>
      </c>
      <c r="B139" s="14" t="s">
        <v>855</v>
      </c>
      <c r="C139" s="14" t="s">
        <v>857</v>
      </c>
      <c r="D139" s="9"/>
      <c r="E139" s="66" t="s">
        <v>485</v>
      </c>
      <c r="F139" s="13" t="s">
        <v>209</v>
      </c>
      <c r="G139" s="13" t="s">
        <v>210</v>
      </c>
      <c r="H139" s="13" t="s">
        <v>140</v>
      </c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</row>
    <row r="140" spans="1:24" s="2" customFormat="1" ht="18">
      <c r="A140" s="18"/>
      <c r="B140" s="16" t="s">
        <v>856</v>
      </c>
      <c r="C140" s="16"/>
      <c r="D140" s="10"/>
      <c r="E140" s="10"/>
      <c r="F140" s="18"/>
      <c r="G140" s="18"/>
      <c r="H140" s="18" t="s">
        <v>624</v>
      </c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30"/>
    </row>
    <row r="141" spans="1:24" s="2" customFormat="1" ht="18">
      <c r="A141" s="18"/>
      <c r="B141" s="16"/>
      <c r="C141" s="16" t="s">
        <v>858</v>
      </c>
      <c r="D141" s="10"/>
      <c r="E141" s="10"/>
      <c r="F141" s="18"/>
      <c r="G141" s="18"/>
      <c r="H141" s="18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30"/>
    </row>
    <row r="142" spans="1:24" s="2" customFormat="1" ht="18">
      <c r="A142" s="19"/>
      <c r="B142" s="22"/>
      <c r="C142" s="17"/>
      <c r="D142" s="11"/>
      <c r="E142" s="11"/>
      <c r="F142" s="19"/>
      <c r="G142" s="19"/>
      <c r="H142" s="19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</row>
    <row r="143" spans="1:24" s="2" customFormat="1" ht="18">
      <c r="A143" s="13">
        <v>10</v>
      </c>
      <c r="B143" s="14" t="s">
        <v>859</v>
      </c>
      <c r="C143" s="14" t="s">
        <v>496</v>
      </c>
      <c r="D143" s="9"/>
      <c r="E143" s="66" t="s">
        <v>485</v>
      </c>
      <c r="F143" s="13" t="s">
        <v>209</v>
      </c>
      <c r="G143" s="13" t="s">
        <v>210</v>
      </c>
      <c r="H143" s="13" t="s">
        <v>140</v>
      </c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 spans="1:24" s="2" customFormat="1" ht="18">
      <c r="A144" s="18"/>
      <c r="B144" s="16"/>
      <c r="C144" s="16" t="s">
        <v>497</v>
      </c>
      <c r="D144" s="10"/>
      <c r="E144" s="10"/>
      <c r="F144" s="18"/>
      <c r="G144" s="18"/>
      <c r="H144" s="18" t="s">
        <v>624</v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30"/>
    </row>
    <row r="145" spans="1:24" s="2" customFormat="1" ht="18">
      <c r="A145" s="18"/>
      <c r="B145" s="16"/>
      <c r="C145" s="16" t="s">
        <v>155</v>
      </c>
      <c r="D145" s="10"/>
      <c r="E145" s="10"/>
      <c r="F145" s="18"/>
      <c r="G145" s="18"/>
      <c r="H145" s="18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30"/>
    </row>
    <row r="146" spans="1:24" s="2" customFormat="1" ht="18">
      <c r="A146" s="19"/>
      <c r="B146" s="22"/>
      <c r="C146" s="17"/>
      <c r="D146" s="11"/>
      <c r="E146" s="11"/>
      <c r="F146" s="19"/>
      <c r="G146" s="19"/>
      <c r="H146" s="19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</row>
    <row r="147" spans="1:24" s="2" customFormat="1" ht="18">
      <c r="A147" s="13">
        <v>11</v>
      </c>
      <c r="B147" s="14" t="s">
        <v>860</v>
      </c>
      <c r="C147" s="14" t="s">
        <v>861</v>
      </c>
      <c r="D147" s="9"/>
      <c r="E147" s="66" t="s">
        <v>485</v>
      </c>
      <c r="F147" s="13" t="s">
        <v>209</v>
      </c>
      <c r="G147" s="13" t="s">
        <v>210</v>
      </c>
      <c r="H147" s="13" t="s">
        <v>140</v>
      </c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 spans="1:24" s="2" customFormat="1" ht="18">
      <c r="A148" s="18"/>
      <c r="B148" s="16"/>
      <c r="C148" s="16"/>
      <c r="D148" s="10"/>
      <c r="E148" s="10"/>
      <c r="F148" s="18"/>
      <c r="G148" s="18"/>
      <c r="H148" s="18" t="s">
        <v>624</v>
      </c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30"/>
    </row>
    <row r="149" spans="1:24" s="2" customFormat="1" ht="18">
      <c r="A149" s="18"/>
      <c r="B149" s="16"/>
      <c r="C149" s="16" t="s">
        <v>681</v>
      </c>
      <c r="D149" s="10"/>
      <c r="E149" s="10"/>
      <c r="F149" s="18"/>
      <c r="G149" s="18"/>
      <c r="H149" s="18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30"/>
    </row>
    <row r="150" spans="1:24" s="2" customFormat="1" ht="18">
      <c r="A150" s="19"/>
      <c r="B150" s="22"/>
      <c r="C150" s="17"/>
      <c r="D150" s="11"/>
      <c r="E150" s="11"/>
      <c r="F150" s="19"/>
      <c r="G150" s="19"/>
      <c r="H150" s="19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</row>
    <row r="151" spans="1:24" s="2" customFormat="1" ht="18">
      <c r="A151" s="13">
        <v>12</v>
      </c>
      <c r="B151" s="14" t="s">
        <v>862</v>
      </c>
      <c r="C151" s="14" t="s">
        <v>857</v>
      </c>
      <c r="D151" s="9"/>
      <c r="E151" s="66" t="s">
        <v>485</v>
      </c>
      <c r="F151" s="13" t="s">
        <v>209</v>
      </c>
      <c r="G151" s="13" t="s">
        <v>210</v>
      </c>
      <c r="H151" s="13" t="s">
        <v>140</v>
      </c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</row>
    <row r="152" spans="1:24" s="2" customFormat="1" ht="18">
      <c r="A152" s="18"/>
      <c r="B152" s="16" t="s">
        <v>856</v>
      </c>
      <c r="C152" s="16"/>
      <c r="D152" s="10"/>
      <c r="E152" s="10"/>
      <c r="F152" s="18"/>
      <c r="G152" s="18"/>
      <c r="H152" s="18" t="s">
        <v>624</v>
      </c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30"/>
    </row>
    <row r="153" spans="1:24" s="2" customFormat="1" ht="18">
      <c r="A153" s="18"/>
      <c r="B153" s="16"/>
      <c r="C153" s="16" t="s">
        <v>863</v>
      </c>
      <c r="D153" s="10"/>
      <c r="E153" s="10"/>
      <c r="F153" s="18"/>
      <c r="G153" s="18"/>
      <c r="H153" s="18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30"/>
    </row>
    <row r="154" spans="1:24" s="2" customFormat="1" ht="18">
      <c r="A154" s="19"/>
      <c r="B154" s="22"/>
      <c r="C154" s="17"/>
      <c r="D154" s="11"/>
      <c r="E154" s="11"/>
      <c r="F154" s="19"/>
      <c r="G154" s="19"/>
      <c r="H154" s="19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</row>
    <row r="155" spans="1:24" s="2" customFormat="1" ht="18">
      <c r="A155" s="13">
        <v>13</v>
      </c>
      <c r="B155" s="14" t="s">
        <v>864</v>
      </c>
      <c r="C155" s="14" t="s">
        <v>865</v>
      </c>
      <c r="D155" s="9"/>
      <c r="E155" s="66"/>
      <c r="F155" s="13"/>
      <c r="G155" s="13" t="s">
        <v>210</v>
      </c>
      <c r="H155" s="13" t="s">
        <v>140</v>
      </c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</row>
    <row r="156" spans="1:24" s="2" customFormat="1" ht="18">
      <c r="A156" s="18"/>
      <c r="B156" s="16" t="s">
        <v>111</v>
      </c>
      <c r="C156" s="16" t="s">
        <v>866</v>
      </c>
      <c r="D156" s="10"/>
      <c r="E156" s="10"/>
      <c r="F156" s="18"/>
      <c r="G156" s="18"/>
      <c r="H156" s="18" t="s">
        <v>624</v>
      </c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30"/>
    </row>
    <row r="157" spans="1:24" s="2" customFormat="1" ht="18">
      <c r="A157" s="18"/>
      <c r="B157" s="16"/>
      <c r="C157" s="16" t="s">
        <v>259</v>
      </c>
      <c r="D157" s="10"/>
      <c r="E157" s="10"/>
      <c r="F157" s="18"/>
      <c r="G157" s="18"/>
      <c r="H157" s="18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30"/>
    </row>
    <row r="158" spans="1:24" s="2" customFormat="1" ht="18">
      <c r="A158" s="19"/>
      <c r="B158" s="22"/>
      <c r="C158" s="17"/>
      <c r="D158" s="11"/>
      <c r="E158" s="11"/>
      <c r="F158" s="19"/>
      <c r="G158" s="19"/>
      <c r="H158" s="19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</row>
    <row r="159" spans="1:24" s="2" customFormat="1" ht="18">
      <c r="A159" s="13">
        <v>14</v>
      </c>
      <c r="B159" s="14" t="s">
        <v>906</v>
      </c>
      <c r="C159" s="14" t="s">
        <v>867</v>
      </c>
      <c r="D159" s="9"/>
      <c r="E159" s="66" t="s">
        <v>485</v>
      </c>
      <c r="F159" s="13" t="s">
        <v>209</v>
      </c>
      <c r="G159" s="13" t="s">
        <v>210</v>
      </c>
      <c r="H159" s="13" t="s">
        <v>236</v>
      </c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</row>
    <row r="160" spans="1:24" s="2" customFormat="1" ht="18">
      <c r="A160" s="18"/>
      <c r="B160" s="16"/>
      <c r="C160" s="16"/>
      <c r="D160" s="10"/>
      <c r="E160" s="10"/>
      <c r="F160" s="18"/>
      <c r="G160" s="18"/>
      <c r="H160" s="18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30"/>
    </row>
    <row r="161" spans="1:24" s="2" customFormat="1" ht="18">
      <c r="A161" s="18"/>
      <c r="B161" s="16"/>
      <c r="C161" s="16" t="s">
        <v>868</v>
      </c>
      <c r="D161" s="10"/>
      <c r="E161" s="10"/>
      <c r="F161" s="18"/>
      <c r="G161" s="18"/>
      <c r="H161" s="18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30"/>
    </row>
    <row r="162" spans="1:24" s="2" customFormat="1" ht="18">
      <c r="A162" s="19"/>
      <c r="B162" s="22"/>
      <c r="C162" s="17"/>
      <c r="D162" s="11"/>
      <c r="E162" s="11"/>
      <c r="F162" s="19"/>
      <c r="G162" s="19"/>
      <c r="H162" s="19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</row>
    <row r="163" ht="21.75"/>
    <row r="164" ht="21.75"/>
    <row r="165" spans="1:24" s="4" customFormat="1" ht="18">
      <c r="A165" s="9" t="s">
        <v>176</v>
      </c>
      <c r="B165" s="453" t="s">
        <v>178</v>
      </c>
      <c r="C165" s="9" t="s">
        <v>179</v>
      </c>
      <c r="D165" s="413" t="s">
        <v>181</v>
      </c>
      <c r="E165" s="413"/>
      <c r="F165" s="413"/>
      <c r="G165" s="413"/>
      <c r="H165" s="9" t="s">
        <v>186</v>
      </c>
      <c r="I165" s="413" t="s">
        <v>69</v>
      </c>
      <c r="J165" s="413"/>
      <c r="K165" s="413"/>
      <c r="L165" s="413"/>
      <c r="M165" s="413"/>
      <c r="N165" s="413"/>
      <c r="O165" s="413"/>
      <c r="P165" s="413"/>
      <c r="Q165" s="413"/>
      <c r="R165" s="413"/>
      <c r="S165" s="413"/>
      <c r="T165" s="413"/>
      <c r="U165" s="414" t="s">
        <v>23</v>
      </c>
      <c r="V165" s="415"/>
      <c r="W165" s="416"/>
      <c r="X165" s="459" t="s">
        <v>193</v>
      </c>
    </row>
    <row r="166" spans="1:24" s="4" customFormat="1" ht="18">
      <c r="A166" s="10" t="s">
        <v>177</v>
      </c>
      <c r="B166" s="454"/>
      <c r="C166" s="10" t="s">
        <v>180</v>
      </c>
      <c r="D166" s="9" t="s">
        <v>182</v>
      </c>
      <c r="E166" s="9" t="s">
        <v>183</v>
      </c>
      <c r="F166" s="9" t="s">
        <v>184</v>
      </c>
      <c r="G166" s="9" t="s">
        <v>185</v>
      </c>
      <c r="H166" s="10" t="s">
        <v>187</v>
      </c>
      <c r="I166" s="413" t="s">
        <v>932</v>
      </c>
      <c r="J166" s="413"/>
      <c r="K166" s="413"/>
      <c r="L166" s="413" t="s">
        <v>70</v>
      </c>
      <c r="M166" s="413"/>
      <c r="N166" s="413"/>
      <c r="O166" s="413"/>
      <c r="P166" s="413"/>
      <c r="Q166" s="413"/>
      <c r="R166" s="413"/>
      <c r="S166" s="413"/>
      <c r="T166" s="413"/>
      <c r="U166" s="413" t="s">
        <v>70</v>
      </c>
      <c r="V166" s="413"/>
      <c r="W166" s="413"/>
      <c r="X166" s="460"/>
    </row>
    <row r="167" spans="1:24" s="4" customFormat="1" ht="18">
      <c r="A167" s="11"/>
      <c r="B167" s="455"/>
      <c r="C167" s="11"/>
      <c r="D167" s="11"/>
      <c r="E167" s="11"/>
      <c r="F167" s="11"/>
      <c r="G167" s="11"/>
      <c r="H167" s="11" t="s">
        <v>188</v>
      </c>
      <c r="I167" s="5" t="s">
        <v>196</v>
      </c>
      <c r="J167" s="5" t="s">
        <v>197</v>
      </c>
      <c r="K167" s="5" t="s">
        <v>198</v>
      </c>
      <c r="L167" s="5" t="s">
        <v>199</v>
      </c>
      <c r="M167" s="5" t="s">
        <v>200</v>
      </c>
      <c r="N167" s="5" t="s">
        <v>201</v>
      </c>
      <c r="O167" s="5" t="s">
        <v>202</v>
      </c>
      <c r="P167" s="5" t="s">
        <v>203</v>
      </c>
      <c r="Q167" s="5" t="s">
        <v>204</v>
      </c>
      <c r="R167" s="5" t="s">
        <v>205</v>
      </c>
      <c r="S167" s="5" t="s">
        <v>206</v>
      </c>
      <c r="T167" s="5" t="s">
        <v>207</v>
      </c>
      <c r="U167" s="5" t="s">
        <v>196</v>
      </c>
      <c r="V167" s="5" t="s">
        <v>197</v>
      </c>
      <c r="W167" s="5" t="s">
        <v>198</v>
      </c>
      <c r="X167" s="461"/>
    </row>
    <row r="168" spans="1:24" s="2" customFormat="1" ht="18">
      <c r="A168" s="13">
        <v>15</v>
      </c>
      <c r="B168" s="14" t="s">
        <v>909</v>
      </c>
      <c r="C168" s="14" t="s">
        <v>869</v>
      </c>
      <c r="D168" s="9"/>
      <c r="E168" s="66" t="s">
        <v>485</v>
      </c>
      <c r="F168" s="13" t="s">
        <v>209</v>
      </c>
      <c r="G168" s="13" t="s">
        <v>210</v>
      </c>
      <c r="H168" s="13" t="s">
        <v>236</v>
      </c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</row>
    <row r="169" spans="1:24" s="2" customFormat="1" ht="18">
      <c r="A169" s="18"/>
      <c r="B169" s="16"/>
      <c r="C169" s="16"/>
      <c r="D169" s="10"/>
      <c r="E169" s="10"/>
      <c r="F169" s="18"/>
      <c r="G169" s="18"/>
      <c r="H169" s="18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30"/>
    </row>
    <row r="170" spans="1:24" s="2" customFormat="1" ht="18">
      <c r="A170" s="18"/>
      <c r="B170" s="16"/>
      <c r="C170" s="16" t="s">
        <v>870</v>
      </c>
      <c r="D170" s="10"/>
      <c r="E170" s="10"/>
      <c r="F170" s="18"/>
      <c r="G170" s="18"/>
      <c r="H170" s="18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30"/>
    </row>
    <row r="171" spans="1:24" s="2" customFormat="1" ht="18">
      <c r="A171" s="19"/>
      <c r="B171" s="22"/>
      <c r="C171" s="17"/>
      <c r="D171" s="11"/>
      <c r="E171" s="11"/>
      <c r="F171" s="19"/>
      <c r="G171" s="19"/>
      <c r="H171" s="19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</row>
    <row r="172" spans="1:24" s="2" customFormat="1" ht="18">
      <c r="A172" s="13">
        <v>16</v>
      </c>
      <c r="B172" s="14" t="s">
        <v>33</v>
      </c>
      <c r="C172" s="14" t="s">
        <v>871</v>
      </c>
      <c r="D172" s="9"/>
      <c r="E172" s="66" t="s">
        <v>485</v>
      </c>
      <c r="F172" s="13" t="s">
        <v>209</v>
      </c>
      <c r="G172" s="13" t="s">
        <v>210</v>
      </c>
      <c r="H172" s="13" t="s">
        <v>236</v>
      </c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</row>
    <row r="173" spans="1:24" s="2" customFormat="1" ht="18">
      <c r="A173" s="18"/>
      <c r="B173" s="16"/>
      <c r="C173" s="16"/>
      <c r="D173" s="10"/>
      <c r="E173" s="10"/>
      <c r="F173" s="18"/>
      <c r="G173" s="18"/>
      <c r="H173" s="18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30"/>
    </row>
    <row r="174" spans="1:24" s="2" customFormat="1" ht="18">
      <c r="A174" s="18"/>
      <c r="B174" s="16"/>
      <c r="C174" s="16" t="s">
        <v>872</v>
      </c>
      <c r="D174" s="10"/>
      <c r="E174" s="10"/>
      <c r="F174" s="18"/>
      <c r="G174" s="18"/>
      <c r="H174" s="18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30"/>
    </row>
    <row r="175" spans="1:24" s="2" customFormat="1" ht="18">
      <c r="A175" s="19"/>
      <c r="B175" s="22"/>
      <c r="C175" s="17"/>
      <c r="D175" s="11"/>
      <c r="E175" s="11"/>
      <c r="F175" s="19"/>
      <c r="G175" s="19"/>
      <c r="H175" s="19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</row>
    <row r="176" ht="21.75"/>
    <row r="177" ht="21.75"/>
    <row r="178" ht="21.75"/>
    <row r="179" ht="21.75"/>
    <row r="180" ht="21.75"/>
    <row r="181" ht="21.75"/>
    <row r="182" ht="21.75"/>
    <row r="183" ht="21.75"/>
    <row r="184" ht="21.75"/>
    <row r="185" ht="21.75"/>
    <row r="186" ht="21.75"/>
    <row r="187" ht="21.75"/>
    <row r="188" ht="21.75"/>
    <row r="189" ht="21.75"/>
    <row r="190" ht="21.75"/>
    <row r="191" ht="23.25">
      <c r="A191" s="68" t="s">
        <v>960</v>
      </c>
    </row>
    <row r="192" spans="1:8" s="2" customFormat="1" ht="21">
      <c r="A192" s="20" t="s">
        <v>225</v>
      </c>
      <c r="D192" s="3"/>
      <c r="E192" s="3"/>
      <c r="F192" s="3"/>
      <c r="G192" s="3"/>
      <c r="H192" s="3"/>
    </row>
    <row r="193" spans="1:2" ht="21">
      <c r="A193" s="12"/>
      <c r="B193" s="1" t="s">
        <v>961</v>
      </c>
    </row>
    <row r="194" ht="21">
      <c r="A194" s="20" t="s">
        <v>230</v>
      </c>
    </row>
    <row r="195" spans="1:2" ht="21">
      <c r="A195" s="20"/>
      <c r="B195" s="1" t="s">
        <v>331</v>
      </c>
    </row>
    <row r="196" spans="1:2" ht="21">
      <c r="A196" s="20"/>
      <c r="B196" s="1" t="s">
        <v>962</v>
      </c>
    </row>
    <row r="197" spans="1:2" ht="21">
      <c r="A197" s="20"/>
      <c r="B197" s="1" t="s">
        <v>963</v>
      </c>
    </row>
    <row r="198" ht="21">
      <c r="A198" s="20"/>
    </row>
    <row r="199" spans="1:24" s="4" customFormat="1" ht="18">
      <c r="A199" s="9" t="s">
        <v>176</v>
      </c>
      <c r="B199" s="453" t="s">
        <v>178</v>
      </c>
      <c r="C199" s="9" t="s">
        <v>179</v>
      </c>
      <c r="D199" s="413" t="s">
        <v>181</v>
      </c>
      <c r="E199" s="413"/>
      <c r="F199" s="413"/>
      <c r="G199" s="413"/>
      <c r="H199" s="9" t="s">
        <v>186</v>
      </c>
      <c r="I199" s="413" t="s">
        <v>69</v>
      </c>
      <c r="J199" s="413"/>
      <c r="K199" s="413"/>
      <c r="L199" s="413"/>
      <c r="M199" s="413"/>
      <c r="N199" s="413"/>
      <c r="O199" s="413"/>
      <c r="P199" s="413"/>
      <c r="Q199" s="413"/>
      <c r="R199" s="413"/>
      <c r="S199" s="413"/>
      <c r="T199" s="413"/>
      <c r="U199" s="414" t="s">
        <v>23</v>
      </c>
      <c r="V199" s="415"/>
      <c r="W199" s="416"/>
      <c r="X199" s="459" t="s">
        <v>193</v>
      </c>
    </row>
    <row r="200" spans="1:24" s="4" customFormat="1" ht="18">
      <c r="A200" s="10" t="s">
        <v>177</v>
      </c>
      <c r="B200" s="454"/>
      <c r="C200" s="10" t="s">
        <v>180</v>
      </c>
      <c r="D200" s="9" t="s">
        <v>182</v>
      </c>
      <c r="E200" s="9" t="s">
        <v>183</v>
      </c>
      <c r="F200" s="9" t="s">
        <v>184</v>
      </c>
      <c r="G200" s="9" t="s">
        <v>185</v>
      </c>
      <c r="H200" s="10" t="s">
        <v>187</v>
      </c>
      <c r="I200" s="413" t="s">
        <v>932</v>
      </c>
      <c r="J200" s="413"/>
      <c r="K200" s="413"/>
      <c r="L200" s="413" t="s">
        <v>70</v>
      </c>
      <c r="M200" s="413"/>
      <c r="N200" s="413"/>
      <c r="O200" s="413"/>
      <c r="P200" s="413"/>
      <c r="Q200" s="413"/>
      <c r="R200" s="413"/>
      <c r="S200" s="413"/>
      <c r="T200" s="413"/>
      <c r="U200" s="413" t="s">
        <v>70</v>
      </c>
      <c r="V200" s="413"/>
      <c r="W200" s="413"/>
      <c r="X200" s="460"/>
    </row>
    <row r="201" spans="1:24" s="4" customFormat="1" ht="18">
      <c r="A201" s="11"/>
      <c r="B201" s="455"/>
      <c r="C201" s="11"/>
      <c r="D201" s="11"/>
      <c r="E201" s="11"/>
      <c r="F201" s="11"/>
      <c r="G201" s="11"/>
      <c r="H201" s="11" t="s">
        <v>188</v>
      </c>
      <c r="I201" s="5" t="s">
        <v>196</v>
      </c>
      <c r="J201" s="5" t="s">
        <v>197</v>
      </c>
      <c r="K201" s="5" t="s">
        <v>198</v>
      </c>
      <c r="L201" s="5" t="s">
        <v>199</v>
      </c>
      <c r="M201" s="5" t="s">
        <v>200</v>
      </c>
      <c r="N201" s="5" t="s">
        <v>201</v>
      </c>
      <c r="O201" s="5" t="s">
        <v>202</v>
      </c>
      <c r="P201" s="5" t="s">
        <v>203</v>
      </c>
      <c r="Q201" s="5" t="s">
        <v>204</v>
      </c>
      <c r="R201" s="5" t="s">
        <v>205</v>
      </c>
      <c r="S201" s="5" t="s">
        <v>206</v>
      </c>
      <c r="T201" s="5" t="s">
        <v>207</v>
      </c>
      <c r="U201" s="5" t="s">
        <v>196</v>
      </c>
      <c r="V201" s="5" t="s">
        <v>197</v>
      </c>
      <c r="W201" s="5" t="s">
        <v>198</v>
      </c>
      <c r="X201" s="461"/>
    </row>
    <row r="202" spans="1:24" s="2" customFormat="1" ht="18">
      <c r="A202" s="13" t="s">
        <v>347</v>
      </c>
      <c r="B202" s="13" t="s">
        <v>347</v>
      </c>
      <c r="C202" s="13" t="s">
        <v>347</v>
      </c>
      <c r="D202" s="13" t="s">
        <v>347</v>
      </c>
      <c r="E202" s="13" t="s">
        <v>347</v>
      </c>
      <c r="F202" s="13" t="s">
        <v>347</v>
      </c>
      <c r="G202" s="13" t="s">
        <v>347</v>
      </c>
      <c r="H202" s="13" t="s">
        <v>347</v>
      </c>
      <c r="I202" s="13" t="s">
        <v>347</v>
      </c>
      <c r="J202" s="13" t="s">
        <v>347</v>
      </c>
      <c r="K202" s="13" t="s">
        <v>347</v>
      </c>
      <c r="L202" s="13" t="s">
        <v>347</v>
      </c>
      <c r="M202" s="13" t="s">
        <v>347</v>
      </c>
      <c r="N202" s="13" t="s">
        <v>347</v>
      </c>
      <c r="O202" s="13" t="s">
        <v>347</v>
      </c>
      <c r="P202" s="13" t="s">
        <v>347</v>
      </c>
      <c r="Q202" s="13" t="s">
        <v>347</v>
      </c>
      <c r="R202" s="13" t="s">
        <v>347</v>
      </c>
      <c r="S202" s="13" t="s">
        <v>347</v>
      </c>
      <c r="T202" s="13" t="s">
        <v>347</v>
      </c>
      <c r="U202" s="13" t="s">
        <v>347</v>
      </c>
      <c r="V202" s="13" t="s">
        <v>347</v>
      </c>
      <c r="W202" s="13" t="s">
        <v>347</v>
      </c>
      <c r="X202" s="13" t="s">
        <v>347</v>
      </c>
    </row>
    <row r="203" spans="1:24" s="2" customFormat="1" ht="18">
      <c r="A203" s="19"/>
      <c r="B203" s="22"/>
      <c r="C203" s="17"/>
      <c r="D203" s="101"/>
      <c r="E203" s="76"/>
      <c r="F203" s="19"/>
      <c r="G203" s="19"/>
      <c r="H203" s="19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</row>
    <row r="204" spans="1:24" s="2" customFormat="1" ht="18">
      <c r="A204" s="32"/>
      <c r="B204" s="65"/>
      <c r="C204" s="33"/>
      <c r="D204" s="117"/>
      <c r="E204" s="117"/>
      <c r="F204" s="32"/>
      <c r="G204" s="32"/>
      <c r="H204" s="32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</row>
    <row r="205" spans="1:24" s="2" customFormat="1" ht="18">
      <c r="A205" s="32"/>
      <c r="B205" s="65"/>
      <c r="C205" s="65"/>
      <c r="D205" s="117"/>
      <c r="E205" s="117"/>
      <c r="F205" s="32"/>
      <c r="G205" s="32"/>
      <c r="H205" s="32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119"/>
    </row>
    <row r="206" spans="1:24" s="2" customFormat="1" ht="18">
      <c r="A206" s="32"/>
      <c r="B206" s="65"/>
      <c r="C206" s="33"/>
      <c r="D206" s="117"/>
      <c r="E206" s="117"/>
      <c r="F206" s="32"/>
      <c r="G206" s="32"/>
      <c r="H206" s="32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</row>
    <row r="207" spans="1:24" s="2" customFormat="1" ht="18">
      <c r="A207" s="32"/>
      <c r="B207" s="65"/>
      <c r="C207" s="33"/>
      <c r="D207" s="117"/>
      <c r="E207" s="117"/>
      <c r="F207" s="32"/>
      <c r="G207" s="32"/>
      <c r="H207" s="32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</row>
    <row r="208" spans="1:24" s="2" customFormat="1" ht="18">
      <c r="A208" s="32"/>
      <c r="B208" s="65"/>
      <c r="C208" s="33"/>
      <c r="D208" s="32"/>
      <c r="E208" s="32"/>
      <c r="F208" s="32"/>
      <c r="G208" s="32"/>
      <c r="H208" s="32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</row>
    <row r="209" spans="1:24" s="2" customFormat="1" ht="18">
      <c r="A209" s="32"/>
      <c r="B209" s="65"/>
      <c r="C209" s="33"/>
      <c r="D209" s="32"/>
      <c r="E209" s="32"/>
      <c r="F209" s="32"/>
      <c r="G209" s="32"/>
      <c r="H209" s="32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</row>
    <row r="210" spans="1:24" s="2" customFormat="1" ht="18">
      <c r="A210" s="32"/>
      <c r="B210" s="65"/>
      <c r="C210" s="33"/>
      <c r="D210" s="32"/>
      <c r="E210" s="32"/>
      <c r="F210" s="32"/>
      <c r="G210" s="32"/>
      <c r="H210" s="32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</row>
    <row r="211" spans="1:24" s="2" customFormat="1" ht="18">
      <c r="A211" s="32"/>
      <c r="B211" s="65"/>
      <c r="C211" s="33"/>
      <c r="D211" s="32"/>
      <c r="E211" s="32"/>
      <c r="F211" s="32"/>
      <c r="G211" s="32"/>
      <c r="H211" s="32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</row>
    <row r="212" spans="1:24" s="2" customFormat="1" ht="18">
      <c r="A212" s="32"/>
      <c r="B212" s="65"/>
      <c r="C212" s="33"/>
      <c r="D212" s="32"/>
      <c r="E212" s="32"/>
      <c r="F212" s="32"/>
      <c r="G212" s="32"/>
      <c r="H212" s="32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</row>
    <row r="213" spans="1:24" s="2" customFormat="1" ht="18">
      <c r="A213" s="32"/>
      <c r="B213" s="65"/>
      <c r="C213" s="33"/>
      <c r="D213" s="32"/>
      <c r="E213" s="32"/>
      <c r="F213" s="32"/>
      <c r="G213" s="32"/>
      <c r="H213" s="32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</row>
    <row r="214" spans="1:24" s="2" customFormat="1" ht="18">
      <c r="A214" s="32"/>
      <c r="B214" s="65"/>
      <c r="C214" s="33"/>
      <c r="D214" s="32"/>
      <c r="E214" s="32"/>
      <c r="F214" s="32"/>
      <c r="G214" s="32"/>
      <c r="H214" s="32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</row>
    <row r="215" spans="1:24" s="2" customFormat="1" ht="18">
      <c r="A215" s="32"/>
      <c r="B215" s="65"/>
      <c r="C215" s="33"/>
      <c r="D215" s="32"/>
      <c r="E215" s="32"/>
      <c r="F215" s="32"/>
      <c r="G215" s="32"/>
      <c r="H215" s="32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</row>
    <row r="216" spans="1:24" s="2" customFormat="1" ht="18">
      <c r="A216" s="32"/>
      <c r="B216" s="65"/>
      <c r="C216" s="33"/>
      <c r="D216" s="32"/>
      <c r="E216" s="32"/>
      <c r="F216" s="32"/>
      <c r="G216" s="32"/>
      <c r="H216" s="32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</row>
    <row r="217" spans="1:24" s="2" customFormat="1" ht="18">
      <c r="A217" s="32"/>
      <c r="B217" s="65"/>
      <c r="C217" s="33"/>
      <c r="D217" s="32"/>
      <c r="E217" s="32"/>
      <c r="F217" s="32"/>
      <c r="G217" s="32"/>
      <c r="H217" s="32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</row>
    <row r="218" ht="23.25">
      <c r="A218" s="68" t="s">
        <v>964</v>
      </c>
    </row>
    <row r="219" ht="21">
      <c r="A219" s="20" t="s">
        <v>225</v>
      </c>
    </row>
    <row r="220" ht="21">
      <c r="B220" s="1" t="s">
        <v>965</v>
      </c>
    </row>
    <row r="221" ht="21">
      <c r="B221" s="1" t="s">
        <v>966</v>
      </c>
    </row>
    <row r="222" ht="21">
      <c r="A222" s="20" t="s">
        <v>230</v>
      </c>
    </row>
    <row r="223" ht="21">
      <c r="B223" s="1" t="s">
        <v>967</v>
      </c>
    </row>
    <row r="224" ht="21">
      <c r="B224" s="1" t="s">
        <v>968</v>
      </c>
    </row>
    <row r="225" ht="21">
      <c r="B225" s="1" t="s">
        <v>969</v>
      </c>
    </row>
    <row r="226" ht="21">
      <c r="B226" s="1" t="s">
        <v>970</v>
      </c>
    </row>
    <row r="227" ht="21">
      <c r="B227" s="1" t="s">
        <v>971</v>
      </c>
    </row>
    <row r="229" spans="1:24" s="4" customFormat="1" ht="18">
      <c r="A229" s="9" t="s">
        <v>176</v>
      </c>
      <c r="B229" s="453" t="s">
        <v>178</v>
      </c>
      <c r="C229" s="9" t="s">
        <v>179</v>
      </c>
      <c r="D229" s="413" t="s">
        <v>181</v>
      </c>
      <c r="E229" s="413"/>
      <c r="F229" s="413"/>
      <c r="G229" s="413"/>
      <c r="H229" s="9" t="s">
        <v>186</v>
      </c>
      <c r="I229" s="413" t="s">
        <v>69</v>
      </c>
      <c r="J229" s="413"/>
      <c r="K229" s="413"/>
      <c r="L229" s="413"/>
      <c r="M229" s="413"/>
      <c r="N229" s="413"/>
      <c r="O229" s="413"/>
      <c r="P229" s="413"/>
      <c r="Q229" s="413"/>
      <c r="R229" s="413"/>
      <c r="S229" s="413"/>
      <c r="T229" s="413"/>
      <c r="U229" s="414" t="s">
        <v>23</v>
      </c>
      <c r="V229" s="415"/>
      <c r="W229" s="416"/>
      <c r="X229" s="6" t="s">
        <v>193</v>
      </c>
    </row>
    <row r="230" spans="1:24" s="4" customFormat="1" ht="18">
      <c r="A230" s="10" t="s">
        <v>177</v>
      </c>
      <c r="B230" s="454"/>
      <c r="C230" s="10" t="s">
        <v>180</v>
      </c>
      <c r="D230" s="9" t="s">
        <v>182</v>
      </c>
      <c r="E230" s="9" t="s">
        <v>183</v>
      </c>
      <c r="F230" s="9" t="s">
        <v>184</v>
      </c>
      <c r="G230" s="9" t="s">
        <v>185</v>
      </c>
      <c r="H230" s="10" t="s">
        <v>187</v>
      </c>
      <c r="I230" s="413" t="s">
        <v>932</v>
      </c>
      <c r="J230" s="413"/>
      <c r="K230" s="413"/>
      <c r="L230" s="413" t="s">
        <v>70</v>
      </c>
      <c r="M230" s="413"/>
      <c r="N230" s="413"/>
      <c r="O230" s="413"/>
      <c r="P230" s="413"/>
      <c r="Q230" s="413"/>
      <c r="R230" s="413"/>
      <c r="S230" s="413"/>
      <c r="T230" s="413"/>
      <c r="U230" s="413" t="s">
        <v>70</v>
      </c>
      <c r="V230" s="413"/>
      <c r="W230" s="413"/>
      <c r="X230" s="7"/>
    </row>
    <row r="231" spans="1:24" s="4" customFormat="1" ht="18">
      <c r="A231" s="11"/>
      <c r="B231" s="455"/>
      <c r="C231" s="11"/>
      <c r="D231" s="11"/>
      <c r="E231" s="11"/>
      <c r="F231" s="11"/>
      <c r="G231" s="11"/>
      <c r="H231" s="11" t="s">
        <v>188</v>
      </c>
      <c r="I231" s="5" t="s">
        <v>196</v>
      </c>
      <c r="J231" s="5" t="s">
        <v>197</v>
      </c>
      <c r="K231" s="5" t="s">
        <v>198</v>
      </c>
      <c r="L231" s="5" t="s">
        <v>199</v>
      </c>
      <c r="M231" s="5" t="s">
        <v>200</v>
      </c>
      <c r="N231" s="5" t="s">
        <v>201</v>
      </c>
      <c r="O231" s="5" t="s">
        <v>202</v>
      </c>
      <c r="P231" s="5" t="s">
        <v>203</v>
      </c>
      <c r="Q231" s="5" t="s">
        <v>204</v>
      </c>
      <c r="R231" s="5" t="s">
        <v>205</v>
      </c>
      <c r="S231" s="5" t="s">
        <v>206</v>
      </c>
      <c r="T231" s="5" t="s">
        <v>207</v>
      </c>
      <c r="U231" s="5" t="s">
        <v>196</v>
      </c>
      <c r="V231" s="5" t="s">
        <v>197</v>
      </c>
      <c r="W231" s="5" t="s">
        <v>198</v>
      </c>
      <c r="X231" s="8"/>
    </row>
    <row r="232" spans="1:24" s="2" customFormat="1" ht="18">
      <c r="A232" s="13">
        <v>1</v>
      </c>
      <c r="B232" s="14" t="s">
        <v>285</v>
      </c>
      <c r="C232" s="14" t="s">
        <v>875</v>
      </c>
      <c r="D232" s="74"/>
      <c r="E232" s="74"/>
      <c r="F232" s="74"/>
      <c r="G232" s="13" t="s">
        <v>210</v>
      </c>
      <c r="H232" s="13" t="s">
        <v>236</v>
      </c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</row>
    <row r="233" spans="1:24" s="2" customFormat="1" ht="18">
      <c r="A233" s="18"/>
      <c r="B233" s="15"/>
      <c r="C233" s="15" t="s">
        <v>874</v>
      </c>
      <c r="D233" s="75"/>
      <c r="E233" s="75"/>
      <c r="F233" s="75"/>
      <c r="G233" s="18"/>
      <c r="H233" s="18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</row>
    <row r="234" spans="1:24" s="2" customFormat="1" ht="18">
      <c r="A234" s="18"/>
      <c r="B234" s="15"/>
      <c r="C234" s="15" t="s">
        <v>681</v>
      </c>
      <c r="D234" s="75"/>
      <c r="E234" s="75"/>
      <c r="F234" s="75"/>
      <c r="G234" s="18"/>
      <c r="H234" s="18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</row>
    <row r="235" spans="1:24" s="2" customFormat="1" ht="18">
      <c r="A235" s="18"/>
      <c r="B235" s="15"/>
      <c r="C235" s="15"/>
      <c r="D235" s="76"/>
      <c r="E235" s="76"/>
      <c r="F235" s="76"/>
      <c r="G235" s="18"/>
      <c r="H235" s="18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</row>
    <row r="236" spans="1:8" s="26" customFormat="1" ht="18">
      <c r="A236" s="25"/>
      <c r="D236" s="25"/>
      <c r="E236" s="25"/>
      <c r="F236" s="25"/>
      <c r="G236" s="25"/>
      <c r="H236" s="25"/>
    </row>
    <row r="237" spans="1:8" s="33" customFormat="1" ht="18">
      <c r="A237" s="32"/>
      <c r="D237" s="32"/>
      <c r="E237" s="32"/>
      <c r="F237" s="32"/>
      <c r="G237" s="32"/>
      <c r="H237" s="32"/>
    </row>
    <row r="238" spans="1:8" s="33" customFormat="1" ht="18">
      <c r="A238" s="32"/>
      <c r="D238" s="32"/>
      <c r="E238" s="32"/>
      <c r="F238" s="32"/>
      <c r="G238" s="32"/>
      <c r="H238" s="32"/>
    </row>
    <row r="239" spans="1:8" s="33" customFormat="1" ht="18">
      <c r="A239" s="32"/>
      <c r="D239" s="32"/>
      <c r="E239" s="32"/>
      <c r="F239" s="32"/>
      <c r="G239" s="32"/>
      <c r="H239" s="32"/>
    </row>
    <row r="240" spans="1:8" s="33" customFormat="1" ht="18">
      <c r="A240" s="32"/>
      <c r="D240" s="32"/>
      <c r="E240" s="32"/>
      <c r="F240" s="32"/>
      <c r="G240" s="32"/>
      <c r="H240" s="32"/>
    </row>
    <row r="241" spans="1:8" s="33" customFormat="1" ht="18">
      <c r="A241" s="32"/>
      <c r="D241" s="32"/>
      <c r="E241" s="32"/>
      <c r="F241" s="32"/>
      <c r="G241" s="32"/>
      <c r="H241" s="32"/>
    </row>
    <row r="242" spans="1:8" s="33" customFormat="1" ht="18">
      <c r="A242" s="32"/>
      <c r="D242" s="32"/>
      <c r="E242" s="32"/>
      <c r="F242" s="32"/>
      <c r="G242" s="32"/>
      <c r="H242" s="32"/>
    </row>
    <row r="243" spans="1:8" s="33" customFormat="1" ht="18">
      <c r="A243" s="32"/>
      <c r="D243" s="32"/>
      <c r="E243" s="32"/>
      <c r="F243" s="32"/>
      <c r="G243" s="32"/>
      <c r="H243" s="32"/>
    </row>
    <row r="244" spans="1:8" s="33" customFormat="1" ht="18">
      <c r="A244" s="32"/>
      <c r="D244" s="32"/>
      <c r="E244" s="32"/>
      <c r="F244" s="32"/>
      <c r="G244" s="32"/>
      <c r="H244" s="32"/>
    </row>
    <row r="245" spans="1:8" s="33" customFormat="1" ht="23.25">
      <c r="A245" s="73" t="s">
        <v>972</v>
      </c>
      <c r="D245" s="32"/>
      <c r="E245" s="32"/>
      <c r="F245" s="32"/>
      <c r="G245" s="32"/>
      <c r="H245" s="32"/>
    </row>
    <row r="246" spans="1:8" s="33" customFormat="1" ht="21">
      <c r="A246" s="20" t="s">
        <v>225</v>
      </c>
      <c r="D246" s="32"/>
      <c r="E246" s="32"/>
      <c r="F246" s="32"/>
      <c r="G246" s="32"/>
      <c r="H246" s="32"/>
    </row>
    <row r="247" spans="1:8" s="34" customFormat="1" ht="21">
      <c r="A247" s="20"/>
      <c r="B247" s="34" t="s">
        <v>0</v>
      </c>
      <c r="D247" s="35"/>
      <c r="E247" s="35"/>
      <c r="F247" s="35"/>
      <c r="G247" s="35"/>
      <c r="H247" s="35"/>
    </row>
    <row r="248" spans="1:8" s="34" customFormat="1" ht="21">
      <c r="A248" s="20"/>
      <c r="B248" s="34" t="s">
        <v>1</v>
      </c>
      <c r="D248" s="35"/>
      <c r="E248" s="35"/>
      <c r="F248" s="35"/>
      <c r="G248" s="35"/>
      <c r="H248" s="35"/>
    </row>
    <row r="249" spans="1:8" s="34" customFormat="1" ht="21">
      <c r="A249" s="20" t="s">
        <v>230</v>
      </c>
      <c r="D249" s="35"/>
      <c r="E249" s="35"/>
      <c r="F249" s="35"/>
      <c r="G249" s="35"/>
      <c r="H249" s="35"/>
    </row>
    <row r="250" spans="1:8" s="34" customFormat="1" ht="21">
      <c r="A250" s="20"/>
      <c r="B250" s="34" t="s">
        <v>2</v>
      </c>
      <c r="D250" s="35"/>
      <c r="E250" s="35"/>
      <c r="F250" s="35"/>
      <c r="G250" s="35"/>
      <c r="H250" s="35"/>
    </row>
    <row r="251" spans="1:8" s="34" customFormat="1" ht="21">
      <c r="A251" s="20"/>
      <c r="B251" s="34" t="s">
        <v>3</v>
      </c>
      <c r="D251" s="35"/>
      <c r="E251" s="35"/>
      <c r="F251" s="35"/>
      <c r="G251" s="35"/>
      <c r="H251" s="35"/>
    </row>
    <row r="252" spans="1:8" s="34" customFormat="1" ht="21">
      <c r="A252" s="20"/>
      <c r="B252" s="34" t="s">
        <v>4</v>
      </c>
      <c r="D252" s="35"/>
      <c r="E252" s="35"/>
      <c r="F252" s="35"/>
      <c r="G252" s="35"/>
      <c r="H252" s="35"/>
    </row>
    <row r="253" spans="1:8" s="34" customFormat="1" ht="21">
      <c r="A253" s="20"/>
      <c r="B253" s="34" t="s">
        <v>5</v>
      </c>
      <c r="D253" s="35"/>
      <c r="E253" s="35"/>
      <c r="F253" s="35"/>
      <c r="G253" s="35"/>
      <c r="H253" s="35"/>
    </row>
    <row r="254" spans="1:8" s="34" customFormat="1" ht="21">
      <c r="A254" s="20"/>
      <c r="B254" s="34" t="s">
        <v>6</v>
      </c>
      <c r="D254" s="35"/>
      <c r="E254" s="35"/>
      <c r="F254" s="35"/>
      <c r="G254" s="35"/>
      <c r="H254" s="35"/>
    </row>
    <row r="255" spans="1:8" s="34" customFormat="1" ht="21">
      <c r="A255" s="20"/>
      <c r="D255" s="35"/>
      <c r="E255" s="35"/>
      <c r="F255" s="35"/>
      <c r="G255" s="35"/>
      <c r="H255" s="35"/>
    </row>
    <row r="256" spans="1:24" s="4" customFormat="1" ht="18">
      <c r="A256" s="9" t="s">
        <v>176</v>
      </c>
      <c r="B256" s="453" t="s">
        <v>178</v>
      </c>
      <c r="C256" s="9" t="s">
        <v>179</v>
      </c>
      <c r="D256" s="413" t="s">
        <v>181</v>
      </c>
      <c r="E256" s="413"/>
      <c r="F256" s="413"/>
      <c r="G256" s="413"/>
      <c r="H256" s="9" t="s">
        <v>186</v>
      </c>
      <c r="I256" s="413" t="s">
        <v>69</v>
      </c>
      <c r="J256" s="413"/>
      <c r="K256" s="413"/>
      <c r="L256" s="413"/>
      <c r="M256" s="413"/>
      <c r="N256" s="413"/>
      <c r="O256" s="413"/>
      <c r="P256" s="413"/>
      <c r="Q256" s="413"/>
      <c r="R256" s="413"/>
      <c r="S256" s="413"/>
      <c r="T256" s="413"/>
      <c r="U256" s="414" t="s">
        <v>23</v>
      </c>
      <c r="V256" s="415"/>
      <c r="W256" s="416"/>
      <c r="X256" s="459" t="s">
        <v>193</v>
      </c>
    </row>
    <row r="257" spans="1:24" s="4" customFormat="1" ht="18">
      <c r="A257" s="10" t="s">
        <v>177</v>
      </c>
      <c r="B257" s="454"/>
      <c r="C257" s="10" t="s">
        <v>180</v>
      </c>
      <c r="D257" s="9" t="s">
        <v>182</v>
      </c>
      <c r="E257" s="9" t="s">
        <v>183</v>
      </c>
      <c r="F257" s="9" t="s">
        <v>184</v>
      </c>
      <c r="G257" s="9" t="s">
        <v>185</v>
      </c>
      <c r="H257" s="10" t="s">
        <v>187</v>
      </c>
      <c r="I257" s="413" t="s">
        <v>932</v>
      </c>
      <c r="J257" s="413"/>
      <c r="K257" s="413"/>
      <c r="L257" s="413" t="s">
        <v>70</v>
      </c>
      <c r="M257" s="413"/>
      <c r="N257" s="413"/>
      <c r="O257" s="413"/>
      <c r="P257" s="413"/>
      <c r="Q257" s="413"/>
      <c r="R257" s="413"/>
      <c r="S257" s="413"/>
      <c r="T257" s="413"/>
      <c r="U257" s="413" t="s">
        <v>70</v>
      </c>
      <c r="V257" s="413"/>
      <c r="W257" s="413"/>
      <c r="X257" s="460"/>
    </row>
    <row r="258" spans="1:24" s="4" customFormat="1" ht="18">
      <c r="A258" s="11"/>
      <c r="B258" s="455"/>
      <c r="C258" s="11"/>
      <c r="D258" s="11"/>
      <c r="E258" s="11"/>
      <c r="F258" s="11"/>
      <c r="G258" s="11"/>
      <c r="H258" s="11" t="s">
        <v>188</v>
      </c>
      <c r="I258" s="5" t="s">
        <v>196</v>
      </c>
      <c r="J258" s="5" t="s">
        <v>197</v>
      </c>
      <c r="K258" s="5" t="s">
        <v>198</v>
      </c>
      <c r="L258" s="5" t="s">
        <v>199</v>
      </c>
      <c r="M258" s="5" t="s">
        <v>200</v>
      </c>
      <c r="N258" s="5" t="s">
        <v>201</v>
      </c>
      <c r="O258" s="5" t="s">
        <v>202</v>
      </c>
      <c r="P258" s="5" t="s">
        <v>203</v>
      </c>
      <c r="Q258" s="5" t="s">
        <v>204</v>
      </c>
      <c r="R258" s="5" t="s">
        <v>205</v>
      </c>
      <c r="S258" s="5" t="s">
        <v>206</v>
      </c>
      <c r="T258" s="5" t="s">
        <v>207</v>
      </c>
      <c r="U258" s="5" t="s">
        <v>196</v>
      </c>
      <c r="V258" s="5" t="s">
        <v>197</v>
      </c>
      <c r="W258" s="5" t="s">
        <v>198</v>
      </c>
      <c r="X258" s="461"/>
    </row>
    <row r="259" spans="1:24" s="2" customFormat="1" ht="18">
      <c r="A259" s="13">
        <v>1</v>
      </c>
      <c r="B259" s="21" t="s">
        <v>876</v>
      </c>
      <c r="C259" s="21" t="s">
        <v>877</v>
      </c>
      <c r="D259" s="87"/>
      <c r="E259" s="87"/>
      <c r="F259" s="87" t="s">
        <v>209</v>
      </c>
      <c r="G259" s="87" t="s">
        <v>210</v>
      </c>
      <c r="H259" s="13" t="s">
        <v>236</v>
      </c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13"/>
    </row>
    <row r="260" spans="1:24" s="2" customFormat="1" ht="18">
      <c r="A260" s="18"/>
      <c r="B260" s="15"/>
      <c r="C260" s="15" t="s">
        <v>878</v>
      </c>
      <c r="D260" s="75"/>
      <c r="E260" s="75"/>
      <c r="F260" s="75"/>
      <c r="G260" s="18"/>
      <c r="H260" s="18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</row>
    <row r="261" spans="1:24" s="2" customFormat="1" ht="18">
      <c r="A261" s="19"/>
      <c r="B261" s="17"/>
      <c r="C261" s="17"/>
      <c r="D261" s="76"/>
      <c r="E261" s="76"/>
      <c r="F261" s="76"/>
      <c r="G261" s="19"/>
      <c r="H261" s="19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</row>
    <row r="262" spans="1:24" s="2" customFormat="1" ht="18">
      <c r="A262" s="13">
        <v>2</v>
      </c>
      <c r="B262" s="21" t="s">
        <v>879</v>
      </c>
      <c r="C262" s="21" t="s">
        <v>879</v>
      </c>
      <c r="D262" s="87"/>
      <c r="E262" s="87"/>
      <c r="F262" s="87" t="s">
        <v>209</v>
      </c>
      <c r="G262" s="87" t="s">
        <v>210</v>
      </c>
      <c r="H262" s="13" t="s">
        <v>236</v>
      </c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13"/>
    </row>
    <row r="263" spans="1:24" s="2" customFormat="1" ht="18">
      <c r="A263" s="18"/>
      <c r="B263" s="15" t="s">
        <v>880</v>
      </c>
      <c r="C263" s="2" t="s">
        <v>880</v>
      </c>
      <c r="D263" s="75"/>
      <c r="E263" s="75"/>
      <c r="F263" s="75"/>
      <c r="G263" s="18"/>
      <c r="H263" s="18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</row>
    <row r="264" spans="1:24" s="2" customFormat="1" ht="18">
      <c r="A264" s="18"/>
      <c r="B264" s="15"/>
      <c r="C264" s="15" t="s">
        <v>155</v>
      </c>
      <c r="D264" s="75"/>
      <c r="E264" s="75"/>
      <c r="F264" s="75"/>
      <c r="G264" s="18"/>
      <c r="H264" s="18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</row>
    <row r="265" spans="1:24" s="2" customFormat="1" ht="18">
      <c r="A265" s="19"/>
      <c r="B265" s="17"/>
      <c r="C265" s="17"/>
      <c r="D265" s="76"/>
      <c r="E265" s="76"/>
      <c r="F265" s="76"/>
      <c r="G265" s="19"/>
      <c r="H265" s="19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</row>
    <row r="266" spans="1:24" s="2" customFormat="1" ht="18">
      <c r="A266" s="18">
        <v>3</v>
      </c>
      <c r="B266" s="15" t="s">
        <v>162</v>
      </c>
      <c r="C266" s="15" t="s">
        <v>881</v>
      </c>
      <c r="D266" s="87"/>
      <c r="E266" s="87"/>
      <c r="F266" s="87" t="s">
        <v>209</v>
      </c>
      <c r="G266" s="87" t="s">
        <v>210</v>
      </c>
      <c r="H266" s="13" t="s">
        <v>236</v>
      </c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</row>
    <row r="267" spans="1:24" s="2" customFormat="1" ht="18">
      <c r="A267" s="18"/>
      <c r="B267" s="15"/>
      <c r="C267" s="15" t="s">
        <v>155</v>
      </c>
      <c r="D267" s="75"/>
      <c r="F267" s="75"/>
      <c r="G267" s="18"/>
      <c r="H267" s="18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</row>
    <row r="268" spans="1:24" s="2" customFormat="1" ht="21.75">
      <c r="A268" s="15"/>
      <c r="B268" s="15"/>
      <c r="C268" s="15"/>
      <c r="D268" s="75"/>
      <c r="E268" s="77"/>
      <c r="F268" s="77"/>
      <c r="G268" s="18"/>
      <c r="H268" s="18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</row>
    <row r="269" spans="1:8" s="122" customFormat="1" ht="21.75" customHeight="1">
      <c r="A269" s="121"/>
      <c r="B269" s="115"/>
      <c r="C269" s="115"/>
      <c r="D269" s="432"/>
      <c r="E269" s="432"/>
      <c r="F269" s="432"/>
      <c r="G269" s="25"/>
      <c r="H269" s="25"/>
    </row>
    <row r="270" spans="2:8" s="34" customFormat="1" ht="21">
      <c r="B270" s="65"/>
      <c r="C270" s="65"/>
      <c r="D270" s="35"/>
      <c r="E270" s="35"/>
      <c r="F270" s="35"/>
      <c r="G270" s="35"/>
      <c r="H270" s="35"/>
    </row>
    <row r="271" spans="1:24" s="4" customFormat="1" ht="18">
      <c r="A271" s="9" t="s">
        <v>176</v>
      </c>
      <c r="B271" s="453" t="s">
        <v>178</v>
      </c>
      <c r="C271" s="9" t="s">
        <v>179</v>
      </c>
      <c r="D271" s="413" t="s">
        <v>181</v>
      </c>
      <c r="E271" s="413"/>
      <c r="F271" s="413"/>
      <c r="G271" s="413"/>
      <c r="H271" s="9" t="s">
        <v>186</v>
      </c>
      <c r="I271" s="413" t="s">
        <v>69</v>
      </c>
      <c r="J271" s="413"/>
      <c r="K271" s="413"/>
      <c r="L271" s="413"/>
      <c r="M271" s="413"/>
      <c r="N271" s="413"/>
      <c r="O271" s="413"/>
      <c r="P271" s="413"/>
      <c r="Q271" s="413"/>
      <c r="R271" s="413"/>
      <c r="S271" s="413"/>
      <c r="T271" s="413"/>
      <c r="U271" s="414" t="s">
        <v>23</v>
      </c>
      <c r="V271" s="415"/>
      <c r="W271" s="416"/>
      <c r="X271" s="459" t="s">
        <v>193</v>
      </c>
    </row>
    <row r="272" spans="1:24" s="4" customFormat="1" ht="18">
      <c r="A272" s="10" t="s">
        <v>177</v>
      </c>
      <c r="B272" s="454"/>
      <c r="C272" s="10" t="s">
        <v>180</v>
      </c>
      <c r="D272" s="9" t="s">
        <v>182</v>
      </c>
      <c r="E272" s="9" t="s">
        <v>183</v>
      </c>
      <c r="F272" s="9" t="s">
        <v>184</v>
      </c>
      <c r="G272" s="9" t="s">
        <v>185</v>
      </c>
      <c r="H272" s="10" t="s">
        <v>187</v>
      </c>
      <c r="I272" s="413" t="s">
        <v>932</v>
      </c>
      <c r="J272" s="413"/>
      <c r="K272" s="413"/>
      <c r="L272" s="413" t="s">
        <v>70</v>
      </c>
      <c r="M272" s="413"/>
      <c r="N272" s="413"/>
      <c r="O272" s="413"/>
      <c r="P272" s="413"/>
      <c r="Q272" s="413"/>
      <c r="R272" s="413"/>
      <c r="S272" s="413"/>
      <c r="T272" s="413"/>
      <c r="U272" s="413" t="s">
        <v>70</v>
      </c>
      <c r="V272" s="413"/>
      <c r="W272" s="413"/>
      <c r="X272" s="460"/>
    </row>
    <row r="273" spans="1:24" s="4" customFormat="1" ht="18">
      <c r="A273" s="11"/>
      <c r="B273" s="455"/>
      <c r="C273" s="11"/>
      <c r="D273" s="11"/>
      <c r="E273" s="11"/>
      <c r="F273" s="11"/>
      <c r="G273" s="11"/>
      <c r="H273" s="11" t="s">
        <v>188</v>
      </c>
      <c r="I273" s="5" t="s">
        <v>196</v>
      </c>
      <c r="J273" s="5" t="s">
        <v>197</v>
      </c>
      <c r="K273" s="5" t="s">
        <v>198</v>
      </c>
      <c r="L273" s="5" t="s">
        <v>199</v>
      </c>
      <c r="M273" s="5" t="s">
        <v>200</v>
      </c>
      <c r="N273" s="5" t="s">
        <v>201</v>
      </c>
      <c r="O273" s="5" t="s">
        <v>202</v>
      </c>
      <c r="P273" s="5" t="s">
        <v>203</v>
      </c>
      <c r="Q273" s="5" t="s">
        <v>204</v>
      </c>
      <c r="R273" s="5" t="s">
        <v>205</v>
      </c>
      <c r="S273" s="5" t="s">
        <v>206</v>
      </c>
      <c r="T273" s="5" t="s">
        <v>207</v>
      </c>
      <c r="U273" s="5" t="s">
        <v>196</v>
      </c>
      <c r="V273" s="5" t="s">
        <v>197</v>
      </c>
      <c r="W273" s="5" t="s">
        <v>198</v>
      </c>
      <c r="X273" s="461"/>
    </row>
    <row r="274" spans="1:24" s="2" customFormat="1" ht="18">
      <c r="A274" s="13">
        <v>4</v>
      </c>
      <c r="B274" s="21" t="s">
        <v>679</v>
      </c>
      <c r="C274" s="21" t="s">
        <v>697</v>
      </c>
      <c r="D274" s="87"/>
      <c r="E274" s="87"/>
      <c r="F274" s="87"/>
      <c r="G274" s="87" t="s">
        <v>210</v>
      </c>
      <c r="H274" s="13" t="s">
        <v>236</v>
      </c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13"/>
    </row>
    <row r="275" spans="1:24" s="2" customFormat="1" ht="18">
      <c r="A275" s="18"/>
      <c r="B275" s="15" t="s">
        <v>696</v>
      </c>
      <c r="C275" s="15" t="s">
        <v>681</v>
      </c>
      <c r="D275" s="75"/>
      <c r="E275" s="75"/>
      <c r="F275" s="75"/>
      <c r="G275" s="18"/>
      <c r="H275" s="18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</row>
    <row r="276" spans="1:24" s="2" customFormat="1" ht="18">
      <c r="A276" s="19"/>
      <c r="B276" s="17"/>
      <c r="C276" s="17"/>
      <c r="D276" s="76"/>
      <c r="E276" s="76"/>
      <c r="F276" s="76"/>
      <c r="G276" s="19"/>
      <c r="H276" s="19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</row>
    <row r="277" spans="1:24" s="2" customFormat="1" ht="18">
      <c r="A277" s="13">
        <v>5</v>
      </c>
      <c r="B277" s="21" t="s">
        <v>698</v>
      </c>
      <c r="C277" s="21" t="s">
        <v>699</v>
      </c>
      <c r="D277" s="87"/>
      <c r="E277" s="87"/>
      <c r="F277" s="87" t="s">
        <v>209</v>
      </c>
      <c r="G277" s="87" t="s">
        <v>210</v>
      </c>
      <c r="H277" s="13" t="s">
        <v>236</v>
      </c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13"/>
    </row>
    <row r="278" spans="1:24" s="2" customFormat="1" ht="18">
      <c r="A278" s="18"/>
      <c r="B278" s="15"/>
      <c r="C278" s="15" t="s">
        <v>155</v>
      </c>
      <c r="D278" s="75"/>
      <c r="E278" s="75"/>
      <c r="F278" s="75"/>
      <c r="G278" s="18"/>
      <c r="H278" s="18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</row>
    <row r="279" spans="1:24" s="2" customFormat="1" ht="18">
      <c r="A279" s="19"/>
      <c r="B279" s="17"/>
      <c r="C279" s="17"/>
      <c r="D279" s="76"/>
      <c r="E279" s="76"/>
      <c r="F279" s="76"/>
      <c r="G279" s="19"/>
      <c r="H279" s="19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</row>
    <row r="280" spans="1:24" s="2" customFormat="1" ht="18">
      <c r="A280" s="13">
        <v>6</v>
      </c>
      <c r="B280" s="21" t="s">
        <v>700</v>
      </c>
      <c r="C280" s="21" t="s">
        <v>702</v>
      </c>
      <c r="D280" s="87"/>
      <c r="E280" s="87"/>
      <c r="F280" s="87" t="s">
        <v>209</v>
      </c>
      <c r="G280" s="87" t="s">
        <v>210</v>
      </c>
      <c r="H280" s="13" t="s">
        <v>236</v>
      </c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13"/>
    </row>
    <row r="281" spans="1:24" s="2" customFormat="1" ht="18">
      <c r="A281" s="18"/>
      <c r="B281" s="15" t="s">
        <v>701</v>
      </c>
      <c r="C281" s="15" t="s">
        <v>703</v>
      </c>
      <c r="D281" s="75"/>
      <c r="E281" s="75"/>
      <c r="F281" s="75"/>
      <c r="G281" s="18"/>
      <c r="H281" s="18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</row>
    <row r="282" spans="1:24" s="2" customFormat="1" ht="18">
      <c r="A282" s="19"/>
      <c r="B282" s="17"/>
      <c r="C282" s="17"/>
      <c r="D282" s="76"/>
      <c r="E282" s="76"/>
      <c r="F282" s="76"/>
      <c r="G282" s="19"/>
      <c r="H282" s="19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</row>
  </sheetData>
  <sheetProtection/>
  <mergeCells count="91">
    <mergeCell ref="B165:B167"/>
    <mergeCell ref="D165:G165"/>
    <mergeCell ref="I165:T165"/>
    <mergeCell ref="U165:W165"/>
    <mergeCell ref="X165:X167"/>
    <mergeCell ref="I166:K166"/>
    <mergeCell ref="L166:T166"/>
    <mergeCell ref="U166:W166"/>
    <mergeCell ref="B136:B138"/>
    <mergeCell ref="D136:G136"/>
    <mergeCell ref="I136:T136"/>
    <mergeCell ref="U136:W136"/>
    <mergeCell ref="X136:X138"/>
    <mergeCell ref="I137:K137"/>
    <mergeCell ref="L137:T137"/>
    <mergeCell ref="U137:W137"/>
    <mergeCell ref="B107:B109"/>
    <mergeCell ref="D107:G107"/>
    <mergeCell ref="I107:T107"/>
    <mergeCell ref="U107:W107"/>
    <mergeCell ref="X107:X109"/>
    <mergeCell ref="I108:K108"/>
    <mergeCell ref="L108:T108"/>
    <mergeCell ref="U108:W108"/>
    <mergeCell ref="I16:K16"/>
    <mergeCell ref="L16:T16"/>
    <mergeCell ref="U16:W16"/>
    <mergeCell ref="A1:X1"/>
    <mergeCell ref="A2:X2"/>
    <mergeCell ref="A3:X3"/>
    <mergeCell ref="D15:G15"/>
    <mergeCell ref="I15:T15"/>
    <mergeCell ref="U15:W15"/>
    <mergeCell ref="B15:B17"/>
    <mergeCell ref="D93:G93"/>
    <mergeCell ref="I93:T93"/>
    <mergeCell ref="U93:W93"/>
    <mergeCell ref="U27:W27"/>
    <mergeCell ref="X27:X29"/>
    <mergeCell ref="I28:K28"/>
    <mergeCell ref="L28:T28"/>
    <mergeCell ref="U28:W28"/>
    <mergeCell ref="I94:K94"/>
    <mergeCell ref="L94:T94"/>
    <mergeCell ref="U94:W94"/>
    <mergeCell ref="L257:T257"/>
    <mergeCell ref="L67:T67"/>
    <mergeCell ref="U67:W67"/>
    <mergeCell ref="D269:F269"/>
    <mergeCell ref="D229:G229"/>
    <mergeCell ref="U257:W257"/>
    <mergeCell ref="I256:T256"/>
    <mergeCell ref="I229:T229"/>
    <mergeCell ref="I257:K257"/>
    <mergeCell ref="X15:X17"/>
    <mergeCell ref="B66:B68"/>
    <mergeCell ref="X66:X68"/>
    <mergeCell ref="D66:G66"/>
    <mergeCell ref="I66:T66"/>
    <mergeCell ref="U66:W66"/>
    <mergeCell ref="I67:K67"/>
    <mergeCell ref="B27:B29"/>
    <mergeCell ref="D27:G27"/>
    <mergeCell ref="I27:T27"/>
    <mergeCell ref="B93:B95"/>
    <mergeCell ref="X93:X95"/>
    <mergeCell ref="B199:B201"/>
    <mergeCell ref="X199:X201"/>
    <mergeCell ref="D199:G199"/>
    <mergeCell ref="I199:T199"/>
    <mergeCell ref="U199:W199"/>
    <mergeCell ref="I200:K200"/>
    <mergeCell ref="L200:T200"/>
    <mergeCell ref="U200:W200"/>
    <mergeCell ref="X256:X258"/>
    <mergeCell ref="B229:B231"/>
    <mergeCell ref="B256:B258"/>
    <mergeCell ref="D256:G256"/>
    <mergeCell ref="U230:W230"/>
    <mergeCell ref="U229:W229"/>
    <mergeCell ref="I230:K230"/>
    <mergeCell ref="L230:T230"/>
    <mergeCell ref="U256:W256"/>
    <mergeCell ref="X271:X273"/>
    <mergeCell ref="I272:K272"/>
    <mergeCell ref="L272:T272"/>
    <mergeCell ref="U272:W272"/>
    <mergeCell ref="B271:B273"/>
    <mergeCell ref="D271:G271"/>
    <mergeCell ref="I271:T271"/>
    <mergeCell ref="U271:W271"/>
  </mergeCells>
  <printOptions/>
  <pageMargins left="0.37" right="0.24" top="0.91" bottom="0.5118110236220472" header="0.5118110236220472" footer="0.5118110236220472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73">
      <selection activeCell="A79" sqref="A79"/>
    </sheetView>
  </sheetViews>
  <sheetFormatPr defaultColWidth="9.140625" defaultRowHeight="21.75"/>
  <cols>
    <col min="1" max="1" width="56.00390625" style="38" customWidth="1"/>
    <col min="2" max="2" width="22.28125" style="38" customWidth="1"/>
    <col min="3" max="3" width="15.00390625" style="38" customWidth="1"/>
    <col min="4" max="4" width="16.8515625" style="38" customWidth="1"/>
    <col min="5" max="5" width="18.8515625" style="38" customWidth="1"/>
    <col min="6" max="6" width="16.00390625" style="38" customWidth="1"/>
    <col min="7" max="16384" width="9.140625" style="38" customWidth="1"/>
  </cols>
  <sheetData>
    <row r="1" spans="1:6" ht="29.25">
      <c r="A1" s="438" t="s">
        <v>410</v>
      </c>
      <c r="B1" s="438"/>
      <c r="C1" s="438"/>
      <c r="D1" s="438"/>
      <c r="E1" s="438"/>
      <c r="F1" s="438"/>
    </row>
    <row r="2" spans="1:6" ht="29.25">
      <c r="A2" s="438" t="s">
        <v>498</v>
      </c>
      <c r="B2" s="438"/>
      <c r="C2" s="438"/>
      <c r="D2" s="438"/>
      <c r="E2" s="438"/>
      <c r="F2" s="438"/>
    </row>
    <row r="3" spans="1:6" ht="29.25">
      <c r="A3" s="439" t="s">
        <v>412</v>
      </c>
      <c r="B3" s="439"/>
      <c r="C3" s="439"/>
      <c r="D3" s="439"/>
      <c r="E3" s="439"/>
      <c r="F3" s="439"/>
    </row>
    <row r="4" spans="1:6" s="40" customFormat="1" ht="21">
      <c r="A4" s="436" t="s">
        <v>413</v>
      </c>
      <c r="B4" s="436" t="s">
        <v>414</v>
      </c>
      <c r="C4" s="39" t="s">
        <v>415</v>
      </c>
      <c r="D4" s="39" t="s">
        <v>417</v>
      </c>
      <c r="E4" s="436" t="s">
        <v>418</v>
      </c>
      <c r="F4" s="436" t="s">
        <v>419</v>
      </c>
    </row>
    <row r="5" spans="1:6" s="40" customFormat="1" ht="21">
      <c r="A5" s="437"/>
      <c r="B5" s="437"/>
      <c r="C5" s="41" t="s">
        <v>416</v>
      </c>
      <c r="D5" s="41" t="s">
        <v>466</v>
      </c>
      <c r="E5" s="437"/>
      <c r="F5" s="437"/>
    </row>
    <row r="6" spans="1:6" ht="21">
      <c r="A6" s="48" t="s">
        <v>420</v>
      </c>
      <c r="B6" s="42"/>
      <c r="C6" s="42"/>
      <c r="D6" s="42"/>
      <c r="E6" s="42"/>
      <c r="F6" s="42"/>
    </row>
    <row r="7" spans="1:6" ht="21">
      <c r="A7" s="43" t="s">
        <v>499</v>
      </c>
      <c r="B7" s="49">
        <v>4</v>
      </c>
      <c r="C7" s="123">
        <f>B7*100/B85</f>
        <v>13.793103448275861</v>
      </c>
      <c r="D7" s="58">
        <f>80000+42800+440500+300000</f>
        <v>863300</v>
      </c>
      <c r="E7" s="123">
        <f>D7*100/D85</f>
        <v>20.189146083076476</v>
      </c>
      <c r="F7" s="49" t="s">
        <v>211</v>
      </c>
    </row>
    <row r="8" spans="1:6" ht="21">
      <c r="A8" s="43" t="s">
        <v>500</v>
      </c>
      <c r="B8" s="49"/>
      <c r="C8" s="49"/>
      <c r="D8" s="49"/>
      <c r="E8" s="123"/>
      <c r="F8" s="49"/>
    </row>
    <row r="9" spans="1:6" ht="21">
      <c r="A9" s="43" t="s">
        <v>501</v>
      </c>
      <c r="B9" s="49">
        <v>1</v>
      </c>
      <c r="C9" s="123">
        <f>B9*100/B85</f>
        <v>3.4482758620689653</v>
      </c>
      <c r="D9" s="58">
        <v>160000</v>
      </c>
      <c r="E9" s="123">
        <f>D9*100/D85</f>
        <v>3.741762276488169</v>
      </c>
      <c r="F9" s="49" t="s">
        <v>211</v>
      </c>
    </row>
    <row r="10" spans="1:6" ht="21">
      <c r="A10" s="43" t="s">
        <v>502</v>
      </c>
      <c r="B10" s="49"/>
      <c r="C10" s="49"/>
      <c r="D10" s="58"/>
      <c r="E10" s="58"/>
      <c r="F10" s="49"/>
    </row>
    <row r="11" spans="1:6" ht="21">
      <c r="A11" s="43" t="s">
        <v>503</v>
      </c>
      <c r="B11" s="49"/>
      <c r="C11" s="49"/>
      <c r="D11" s="60"/>
      <c r="E11" s="58"/>
      <c r="F11" s="49"/>
    </row>
    <row r="12" spans="1:6" s="40" customFormat="1" ht="21">
      <c r="A12" s="63" t="s">
        <v>426</v>
      </c>
      <c r="B12" s="51">
        <f>SUM(B7:B11)</f>
        <v>5</v>
      </c>
      <c r="C12" s="124">
        <f>SUM(C7:C11)</f>
        <v>17.241379310344826</v>
      </c>
      <c r="D12" s="126">
        <f>SUM(D7:D11)</f>
        <v>1023300</v>
      </c>
      <c r="E12" s="124">
        <f>SUM(E7:E11)</f>
        <v>23.930908359564647</v>
      </c>
      <c r="F12" s="51"/>
    </row>
    <row r="13" spans="1:6" ht="21">
      <c r="A13" s="52" t="s">
        <v>504</v>
      </c>
      <c r="B13" s="44"/>
      <c r="C13" s="44"/>
      <c r="D13" s="44"/>
      <c r="E13" s="44"/>
      <c r="F13" s="44"/>
    </row>
    <row r="14" spans="1:6" ht="21">
      <c r="A14" s="43" t="s">
        <v>505</v>
      </c>
      <c r="B14" s="49">
        <v>1</v>
      </c>
      <c r="C14" s="123">
        <f>B14*100/B85</f>
        <v>3.4482758620689653</v>
      </c>
      <c r="D14" s="58">
        <v>200000</v>
      </c>
      <c r="E14" s="123">
        <f>D14*100/D85</f>
        <v>4.6772028456102115</v>
      </c>
      <c r="F14" s="49" t="s">
        <v>236</v>
      </c>
    </row>
    <row r="15" spans="1:6" ht="21">
      <c r="A15" s="43" t="s">
        <v>506</v>
      </c>
      <c r="B15" s="49"/>
      <c r="C15" s="49"/>
      <c r="D15" s="49"/>
      <c r="E15" s="49"/>
      <c r="F15" s="49"/>
    </row>
    <row r="16" spans="1:6" ht="21">
      <c r="A16" s="43" t="s">
        <v>507</v>
      </c>
      <c r="B16" s="49"/>
      <c r="C16" s="49"/>
      <c r="D16" s="49"/>
      <c r="E16" s="49"/>
      <c r="F16" s="49"/>
    </row>
    <row r="17" spans="1:6" ht="21">
      <c r="A17" s="43" t="s">
        <v>508</v>
      </c>
      <c r="B17" s="49"/>
      <c r="C17" s="49"/>
      <c r="D17" s="49"/>
      <c r="E17" s="49"/>
      <c r="F17" s="49"/>
    </row>
    <row r="18" spans="1:6" ht="21">
      <c r="A18" s="43" t="s">
        <v>509</v>
      </c>
      <c r="B18" s="49"/>
      <c r="C18" s="49"/>
      <c r="D18" s="49"/>
      <c r="E18" s="49"/>
      <c r="F18" s="49"/>
    </row>
    <row r="19" spans="1:6" ht="21">
      <c r="A19" s="43" t="s">
        <v>510</v>
      </c>
      <c r="B19" s="49"/>
      <c r="C19" s="49"/>
      <c r="D19" s="49"/>
      <c r="E19" s="49"/>
      <c r="F19" s="49"/>
    </row>
    <row r="20" spans="1:6" ht="21">
      <c r="A20" s="43" t="s">
        <v>511</v>
      </c>
      <c r="B20" s="54"/>
      <c r="C20" s="54"/>
      <c r="D20" s="54"/>
      <c r="E20" s="54"/>
      <c r="F20" s="54"/>
    </row>
    <row r="21" spans="1:6" s="40" customFormat="1" ht="21">
      <c r="A21" s="63" t="s">
        <v>426</v>
      </c>
      <c r="B21" s="127">
        <f>SUM(B14:B20)</f>
        <v>1</v>
      </c>
      <c r="C21" s="128">
        <f>SUM(C14:C20)</f>
        <v>3.4482758620689653</v>
      </c>
      <c r="D21" s="126">
        <f>SUM(D14:D20)</f>
        <v>200000</v>
      </c>
      <c r="E21" s="128">
        <f>SUM(E14:E20)</f>
        <v>4.6772028456102115</v>
      </c>
      <c r="F21" s="84"/>
    </row>
    <row r="22" spans="1:6" s="40" customFormat="1" ht="21">
      <c r="A22" s="81"/>
      <c r="B22" s="125"/>
      <c r="C22" s="125"/>
      <c r="D22" s="125"/>
      <c r="E22" s="125"/>
      <c r="F22" s="125"/>
    </row>
    <row r="23" spans="1:6" s="40" customFormat="1" ht="21">
      <c r="A23" s="81"/>
      <c r="B23" s="125"/>
      <c r="C23" s="125"/>
      <c r="D23" s="125"/>
      <c r="E23" s="125"/>
      <c r="F23" s="125"/>
    </row>
    <row r="24" spans="1:6" ht="29.25">
      <c r="A24" s="438" t="s">
        <v>439</v>
      </c>
      <c r="B24" s="438"/>
      <c r="C24" s="438"/>
      <c r="D24" s="438"/>
      <c r="E24" s="438"/>
      <c r="F24" s="438"/>
    </row>
    <row r="25" spans="1:6" ht="29.25">
      <c r="A25" s="438" t="s">
        <v>498</v>
      </c>
      <c r="B25" s="438"/>
      <c r="C25" s="438"/>
      <c r="D25" s="438"/>
      <c r="E25" s="438"/>
      <c r="F25" s="438"/>
    </row>
    <row r="26" spans="1:6" ht="29.25">
      <c r="A26" s="439" t="s">
        <v>412</v>
      </c>
      <c r="B26" s="439"/>
      <c r="C26" s="439"/>
      <c r="D26" s="439"/>
      <c r="E26" s="439"/>
      <c r="F26" s="439"/>
    </row>
    <row r="27" spans="1:6" s="40" customFormat="1" ht="21">
      <c r="A27" s="436" t="s">
        <v>413</v>
      </c>
      <c r="B27" s="436" t="s">
        <v>414</v>
      </c>
      <c r="C27" s="39" t="s">
        <v>415</v>
      </c>
      <c r="D27" s="436" t="s">
        <v>417</v>
      </c>
      <c r="E27" s="436" t="s">
        <v>418</v>
      </c>
      <c r="F27" s="436" t="s">
        <v>419</v>
      </c>
    </row>
    <row r="28" spans="1:6" s="40" customFormat="1" ht="21">
      <c r="A28" s="437"/>
      <c r="B28" s="437"/>
      <c r="C28" s="41" t="s">
        <v>416</v>
      </c>
      <c r="D28" s="437"/>
      <c r="E28" s="437"/>
      <c r="F28" s="437"/>
    </row>
    <row r="29" spans="1:6" ht="21">
      <c r="A29" s="52" t="s">
        <v>512</v>
      </c>
      <c r="B29" s="44"/>
      <c r="C29" s="44"/>
      <c r="D29" s="44"/>
      <c r="E29" s="44"/>
      <c r="F29" s="44"/>
    </row>
    <row r="30" spans="1:6" ht="21">
      <c r="A30" s="43" t="s">
        <v>513</v>
      </c>
      <c r="B30" s="49">
        <v>4</v>
      </c>
      <c r="C30" s="123">
        <f>B30*100/B85</f>
        <v>13.793103448275861</v>
      </c>
      <c r="D30" s="58">
        <f>5000+1044000+216000+18000</f>
        <v>1283000</v>
      </c>
      <c r="E30" s="123">
        <f>D30*100/D85</f>
        <v>30.004256254589507</v>
      </c>
      <c r="F30" s="49" t="s">
        <v>236</v>
      </c>
    </row>
    <row r="31" spans="1:6" ht="21">
      <c r="A31" s="43" t="s">
        <v>514</v>
      </c>
      <c r="B31" s="49">
        <v>3</v>
      </c>
      <c r="C31" s="123">
        <f>B31*100/B85</f>
        <v>10.344827586206897</v>
      </c>
      <c r="D31" s="58">
        <v>205000</v>
      </c>
      <c r="E31" s="123">
        <f>D31*100/D85</f>
        <v>4.794132916750467</v>
      </c>
      <c r="F31" s="49" t="s">
        <v>926</v>
      </c>
    </row>
    <row r="32" spans="1:6" ht="21">
      <c r="A32" s="43" t="s">
        <v>515</v>
      </c>
      <c r="B32" s="49">
        <v>3</v>
      </c>
      <c r="C32" s="123">
        <f>B32*100/B85</f>
        <v>10.344827586206897</v>
      </c>
      <c r="D32" s="58">
        <f>10000+505960+475800</f>
        <v>991760</v>
      </c>
      <c r="E32" s="123">
        <f>D32*100/D85</f>
        <v>23.193313470811916</v>
      </c>
      <c r="F32" s="49" t="s">
        <v>926</v>
      </c>
    </row>
    <row r="33" spans="1:6" ht="21">
      <c r="A33" s="43" t="s">
        <v>516</v>
      </c>
      <c r="B33" s="49">
        <v>2</v>
      </c>
      <c r="C33" s="123">
        <f>B33*100/B85</f>
        <v>6.896551724137931</v>
      </c>
      <c r="D33" s="58">
        <v>100000</v>
      </c>
      <c r="E33" s="123">
        <f>D33*100/D85</f>
        <v>2.3386014228051057</v>
      </c>
      <c r="F33" s="49" t="s">
        <v>236</v>
      </c>
    </row>
    <row r="34" spans="1:6" ht="21">
      <c r="A34" s="43" t="s">
        <v>517</v>
      </c>
      <c r="B34" s="49">
        <v>3</v>
      </c>
      <c r="C34" s="123">
        <f>B34*100/B85</f>
        <v>10.344827586206897</v>
      </c>
      <c r="D34" s="58">
        <f>140000+20000</f>
        <v>160000</v>
      </c>
      <c r="E34" s="123">
        <f>D34*100/D85</f>
        <v>3.741762276488169</v>
      </c>
      <c r="F34" s="49" t="s">
        <v>926</v>
      </c>
    </row>
    <row r="35" spans="1:6" ht="21">
      <c r="A35" s="43" t="s">
        <v>518</v>
      </c>
      <c r="B35" s="49">
        <v>1</v>
      </c>
      <c r="C35" s="123">
        <f>B35*100/B85</f>
        <v>3.4482758620689653</v>
      </c>
      <c r="D35" s="58">
        <v>30000</v>
      </c>
      <c r="E35" s="123">
        <f>D35*100/D85</f>
        <v>0.7015804268415317</v>
      </c>
      <c r="F35" s="49" t="s">
        <v>926</v>
      </c>
    </row>
    <row r="36" spans="1:6" s="40" customFormat="1" ht="21">
      <c r="A36" s="63" t="s">
        <v>426</v>
      </c>
      <c r="B36" s="51">
        <f>SUM(B30:B35)</f>
        <v>16</v>
      </c>
      <c r="C36" s="124">
        <f>SUM(C30:C35)</f>
        <v>55.172413793103445</v>
      </c>
      <c r="D36" s="59">
        <f>SUM(D30:D35)</f>
        <v>2769760</v>
      </c>
      <c r="E36" s="130">
        <f>SUM(E30:E35)</f>
        <v>64.7736467682867</v>
      </c>
      <c r="F36" s="51"/>
    </row>
    <row r="37" spans="1:6" ht="21">
      <c r="A37" s="53" t="s">
        <v>519</v>
      </c>
      <c r="B37" s="42"/>
      <c r="C37" s="42"/>
      <c r="D37" s="42"/>
      <c r="E37" s="42"/>
      <c r="F37" s="42"/>
    </row>
    <row r="38" spans="1:6" ht="21">
      <c r="A38" s="44" t="s">
        <v>520</v>
      </c>
      <c r="B38" s="49"/>
      <c r="C38" s="49"/>
      <c r="D38" s="49"/>
      <c r="E38" s="49"/>
      <c r="F38" s="49"/>
    </row>
    <row r="39" spans="1:6" ht="21">
      <c r="A39" s="44" t="s">
        <v>521</v>
      </c>
      <c r="B39" s="49"/>
      <c r="C39" s="49"/>
      <c r="D39" s="49"/>
      <c r="E39" s="49"/>
      <c r="F39" s="49"/>
    </row>
    <row r="40" spans="1:6" ht="21">
      <c r="A40" s="44" t="s">
        <v>522</v>
      </c>
      <c r="B40" s="49"/>
      <c r="C40" s="49"/>
      <c r="D40" s="49"/>
      <c r="E40" s="49"/>
      <c r="F40" s="49"/>
    </row>
    <row r="41" spans="1:6" ht="21">
      <c r="A41" s="44" t="s">
        <v>523</v>
      </c>
      <c r="B41" s="49"/>
      <c r="C41" s="49"/>
      <c r="D41" s="49"/>
      <c r="E41" s="49"/>
      <c r="F41" s="49"/>
    </row>
    <row r="42" spans="1:6" s="40" customFormat="1" ht="21">
      <c r="A42" s="63" t="s">
        <v>426</v>
      </c>
      <c r="B42" s="127"/>
      <c r="C42" s="127"/>
      <c r="D42" s="127"/>
      <c r="E42" s="127"/>
      <c r="F42" s="51"/>
    </row>
    <row r="43" spans="1:6" s="40" customFormat="1" ht="21">
      <c r="A43" s="81"/>
      <c r="B43" s="82"/>
      <c r="C43" s="82"/>
      <c r="D43" s="85"/>
      <c r="E43" s="82"/>
      <c r="F43" s="82"/>
    </row>
    <row r="44" spans="1:6" s="40" customFormat="1" ht="21">
      <c r="A44" s="81"/>
      <c r="B44" s="82"/>
      <c r="C44" s="82"/>
      <c r="D44" s="85"/>
      <c r="E44" s="82"/>
      <c r="F44" s="82"/>
    </row>
    <row r="45" spans="1:6" s="40" customFormat="1" ht="21">
      <c r="A45" s="81"/>
      <c r="B45" s="82"/>
      <c r="C45" s="82"/>
      <c r="D45" s="85"/>
      <c r="E45" s="82"/>
      <c r="F45" s="82"/>
    </row>
    <row r="46" spans="1:6" s="40" customFormat="1" ht="21">
      <c r="A46" s="81"/>
      <c r="B46" s="82"/>
      <c r="C46" s="82"/>
      <c r="D46" s="85"/>
      <c r="E46" s="82"/>
      <c r="F46" s="82"/>
    </row>
    <row r="47" spans="1:6" ht="29.25">
      <c r="A47" s="438" t="s">
        <v>439</v>
      </c>
      <c r="B47" s="438"/>
      <c r="C47" s="438"/>
      <c r="D47" s="438"/>
      <c r="E47" s="438"/>
      <c r="F47" s="438"/>
    </row>
    <row r="48" spans="1:6" ht="29.25">
      <c r="A48" s="438" t="s">
        <v>498</v>
      </c>
      <c r="B48" s="438"/>
      <c r="C48" s="438"/>
      <c r="D48" s="438"/>
      <c r="E48" s="438"/>
      <c r="F48" s="438"/>
    </row>
    <row r="49" spans="1:6" ht="29.25">
      <c r="A49" s="439" t="s">
        <v>412</v>
      </c>
      <c r="B49" s="439"/>
      <c r="C49" s="439"/>
      <c r="D49" s="439"/>
      <c r="E49" s="439"/>
      <c r="F49" s="439"/>
    </row>
    <row r="50" spans="1:6" s="40" customFormat="1" ht="21">
      <c r="A50" s="436" t="s">
        <v>413</v>
      </c>
      <c r="B50" s="436" t="s">
        <v>414</v>
      </c>
      <c r="C50" s="39" t="s">
        <v>415</v>
      </c>
      <c r="D50" s="436" t="s">
        <v>417</v>
      </c>
      <c r="E50" s="436" t="s">
        <v>418</v>
      </c>
      <c r="F50" s="436" t="s">
        <v>419</v>
      </c>
    </row>
    <row r="51" spans="1:6" s="40" customFormat="1" ht="21">
      <c r="A51" s="437"/>
      <c r="B51" s="437"/>
      <c r="C51" s="41" t="s">
        <v>416</v>
      </c>
      <c r="D51" s="437"/>
      <c r="E51" s="437"/>
      <c r="F51" s="437"/>
    </row>
    <row r="52" spans="1:6" ht="21">
      <c r="A52" s="50" t="s">
        <v>524</v>
      </c>
      <c r="B52" s="49"/>
      <c r="C52" s="44"/>
      <c r="D52" s="49"/>
      <c r="E52" s="49"/>
      <c r="F52" s="49"/>
    </row>
    <row r="53" spans="1:6" ht="21">
      <c r="A53" s="44" t="s">
        <v>525</v>
      </c>
      <c r="B53" s="49"/>
      <c r="C53" s="49"/>
      <c r="D53" s="49"/>
      <c r="E53" s="49"/>
      <c r="F53" s="49"/>
    </row>
    <row r="54" spans="1:6" ht="21">
      <c r="A54" s="44" t="s">
        <v>526</v>
      </c>
      <c r="B54" s="49"/>
      <c r="C54" s="49"/>
      <c r="D54" s="49"/>
      <c r="E54" s="49"/>
      <c r="F54" s="49"/>
    </row>
    <row r="55" spans="1:6" ht="21">
      <c r="A55" s="44" t="s">
        <v>527</v>
      </c>
      <c r="B55" s="49"/>
      <c r="C55" s="49"/>
      <c r="D55" s="49"/>
      <c r="E55" s="49"/>
      <c r="F55" s="49"/>
    </row>
    <row r="56" spans="1:6" ht="21">
      <c r="A56" s="44" t="s">
        <v>528</v>
      </c>
      <c r="B56" s="49"/>
      <c r="C56" s="49"/>
      <c r="D56" s="49"/>
      <c r="E56" s="49"/>
      <c r="F56" s="49"/>
    </row>
    <row r="57" spans="1:6" ht="21">
      <c r="A57" s="44" t="s">
        <v>529</v>
      </c>
      <c r="B57" s="49"/>
      <c r="C57" s="49"/>
      <c r="D57" s="49"/>
      <c r="E57" s="49"/>
      <c r="F57" s="49"/>
    </row>
    <row r="58" spans="1:6" ht="21">
      <c r="A58" s="44" t="s">
        <v>530</v>
      </c>
      <c r="B58" s="49"/>
      <c r="C58" s="49"/>
      <c r="D58" s="49"/>
      <c r="E58" s="49"/>
      <c r="F58" s="49"/>
    </row>
    <row r="59" spans="1:6" ht="21">
      <c r="A59" s="44" t="s">
        <v>531</v>
      </c>
      <c r="B59" s="49">
        <v>1</v>
      </c>
      <c r="C59" s="123">
        <f>B59*100/B85</f>
        <v>3.4482758620689653</v>
      </c>
      <c r="D59" s="58">
        <v>5000</v>
      </c>
      <c r="E59" s="123">
        <f>D59*100/D85</f>
        <v>0.11693007114025528</v>
      </c>
      <c r="F59" s="49" t="s">
        <v>236</v>
      </c>
    </row>
    <row r="60" spans="1:6" ht="21">
      <c r="A60" s="44" t="s">
        <v>532</v>
      </c>
      <c r="B60" s="49"/>
      <c r="C60" s="49"/>
      <c r="D60" s="49"/>
      <c r="E60" s="49"/>
      <c r="F60" s="49"/>
    </row>
    <row r="61" spans="1:6" ht="21">
      <c r="A61" s="44" t="s">
        <v>533</v>
      </c>
      <c r="B61" s="49"/>
      <c r="C61" s="49"/>
      <c r="D61" s="49"/>
      <c r="E61" s="49"/>
      <c r="F61" s="49"/>
    </row>
    <row r="62" spans="1:6" s="40" customFormat="1" ht="21">
      <c r="A62" s="63" t="s">
        <v>426</v>
      </c>
      <c r="B62" s="127">
        <f>SUM(B59:B61)</f>
        <v>1</v>
      </c>
      <c r="C62" s="128">
        <f>SUM(C59:C61)</f>
        <v>3.4482758620689653</v>
      </c>
      <c r="D62" s="126">
        <f>SUM(D59:D61)</f>
        <v>5000</v>
      </c>
      <c r="E62" s="129">
        <f>SUM(E59:E61)</f>
        <v>0.11693007114025528</v>
      </c>
      <c r="F62" s="84"/>
    </row>
    <row r="63" spans="1:4" s="82" customFormat="1" ht="21">
      <c r="A63" s="81"/>
      <c r="D63" s="85"/>
    </row>
    <row r="64" spans="1:4" s="82" customFormat="1" ht="21">
      <c r="A64" s="81"/>
      <c r="D64" s="85"/>
    </row>
    <row r="65" spans="1:4" s="82" customFormat="1" ht="21">
      <c r="A65" s="81"/>
      <c r="D65" s="85"/>
    </row>
    <row r="66" spans="1:4" s="82" customFormat="1" ht="21">
      <c r="A66" s="81"/>
      <c r="D66" s="85"/>
    </row>
    <row r="67" spans="1:4" s="82" customFormat="1" ht="21">
      <c r="A67" s="81"/>
      <c r="D67" s="85"/>
    </row>
    <row r="68" spans="1:4" s="82" customFormat="1" ht="21">
      <c r="A68" s="81"/>
      <c r="D68" s="85"/>
    </row>
    <row r="69" spans="1:4" s="82" customFormat="1" ht="21">
      <c r="A69" s="81"/>
      <c r="D69" s="85"/>
    </row>
    <row r="70" spans="1:6" ht="29.25">
      <c r="A70" s="438" t="s">
        <v>439</v>
      </c>
      <c r="B70" s="438"/>
      <c r="C70" s="438"/>
      <c r="D70" s="438"/>
      <c r="E70" s="438"/>
      <c r="F70" s="438"/>
    </row>
    <row r="71" spans="1:6" ht="29.25">
      <c r="A71" s="438" t="s">
        <v>498</v>
      </c>
      <c r="B71" s="438"/>
      <c r="C71" s="438"/>
      <c r="D71" s="438"/>
      <c r="E71" s="438"/>
      <c r="F71" s="438"/>
    </row>
    <row r="72" spans="1:6" ht="29.25">
      <c r="A72" s="439" t="s">
        <v>412</v>
      </c>
      <c r="B72" s="439"/>
      <c r="C72" s="439"/>
      <c r="D72" s="439"/>
      <c r="E72" s="439"/>
      <c r="F72" s="439"/>
    </row>
    <row r="73" spans="1:6" s="40" customFormat="1" ht="21">
      <c r="A73" s="436" t="s">
        <v>413</v>
      </c>
      <c r="B73" s="436" t="s">
        <v>414</v>
      </c>
      <c r="C73" s="39" t="s">
        <v>415</v>
      </c>
      <c r="D73" s="436" t="s">
        <v>417</v>
      </c>
      <c r="E73" s="436" t="s">
        <v>418</v>
      </c>
      <c r="F73" s="436" t="s">
        <v>419</v>
      </c>
    </row>
    <row r="74" spans="1:6" s="40" customFormat="1" ht="21">
      <c r="A74" s="437"/>
      <c r="B74" s="437"/>
      <c r="C74" s="41" t="s">
        <v>416</v>
      </c>
      <c r="D74" s="437"/>
      <c r="E74" s="437"/>
      <c r="F74" s="437"/>
    </row>
    <row r="75" spans="1:6" ht="21">
      <c r="A75" s="50" t="s">
        <v>534</v>
      </c>
      <c r="B75" s="49"/>
      <c r="C75" s="44"/>
      <c r="D75" s="49"/>
      <c r="E75" s="49"/>
      <c r="F75" s="44"/>
    </row>
    <row r="76" spans="1:6" ht="21">
      <c r="A76" s="44" t="s">
        <v>535</v>
      </c>
      <c r="B76" s="49">
        <v>3</v>
      </c>
      <c r="C76" s="123">
        <f>B76*100/B85</f>
        <v>10.344827586206897</v>
      </c>
      <c r="D76" s="58">
        <v>28000</v>
      </c>
      <c r="E76" s="123">
        <f>D76*100/D85</f>
        <v>0.6548083983854296</v>
      </c>
      <c r="F76" s="49" t="s">
        <v>236</v>
      </c>
    </row>
    <row r="77" spans="1:6" ht="21">
      <c r="A77" s="44" t="s">
        <v>536</v>
      </c>
      <c r="B77" s="49"/>
      <c r="C77" s="123"/>
      <c r="D77" s="58"/>
      <c r="E77" s="123"/>
      <c r="F77" s="49"/>
    </row>
    <row r="78" spans="1:6" ht="21">
      <c r="A78" s="44" t="s">
        <v>537</v>
      </c>
      <c r="B78" s="49">
        <v>1</v>
      </c>
      <c r="C78" s="123">
        <f>B78*100/B85</f>
        <v>3.4482758620689653</v>
      </c>
      <c r="D78" s="58">
        <v>20000</v>
      </c>
      <c r="E78" s="123">
        <f>D78*100/D85</f>
        <v>0.4677202845610211</v>
      </c>
      <c r="F78" s="49" t="s">
        <v>236</v>
      </c>
    </row>
    <row r="79" spans="1:6" ht="21">
      <c r="A79" s="44" t="s">
        <v>538</v>
      </c>
      <c r="B79" s="49"/>
      <c r="C79" s="123"/>
      <c r="D79" s="44"/>
      <c r="E79" s="123"/>
      <c r="F79" s="44"/>
    </row>
    <row r="80" spans="1:6" s="86" customFormat="1" ht="21">
      <c r="A80" s="44" t="s">
        <v>539</v>
      </c>
      <c r="B80" s="49">
        <v>1</v>
      </c>
      <c r="C80" s="123">
        <f>B80*100/B85</f>
        <v>3.4482758620689653</v>
      </c>
      <c r="D80" s="58">
        <v>210000</v>
      </c>
      <c r="E80" s="123">
        <f>D80*100/D85</f>
        <v>4.9110629878907215</v>
      </c>
      <c r="F80" s="49" t="s">
        <v>236</v>
      </c>
    </row>
    <row r="81" spans="1:6" s="86" customFormat="1" ht="21">
      <c r="A81" s="44" t="s">
        <v>540</v>
      </c>
      <c r="B81" s="49"/>
      <c r="C81" s="123"/>
      <c r="D81" s="49"/>
      <c r="E81" s="123"/>
      <c r="F81" s="49"/>
    </row>
    <row r="82" spans="1:6" ht="21">
      <c r="A82" s="44" t="s">
        <v>541</v>
      </c>
      <c r="B82" s="49">
        <v>1</v>
      </c>
      <c r="C82" s="123">
        <f>B82*100/B85</f>
        <v>3.4482758620689653</v>
      </c>
      <c r="D82" s="58">
        <v>20000</v>
      </c>
      <c r="E82" s="123">
        <f>D82*100/D85</f>
        <v>0.4677202845610211</v>
      </c>
      <c r="F82" s="49" t="s">
        <v>236</v>
      </c>
    </row>
    <row r="83" spans="1:6" ht="21">
      <c r="A83" s="44" t="s">
        <v>542</v>
      </c>
      <c r="B83" s="49"/>
      <c r="C83" s="49"/>
      <c r="D83" s="58"/>
      <c r="E83" s="49"/>
      <c r="F83" s="49"/>
    </row>
    <row r="84" spans="1:6" s="40" customFormat="1" ht="21">
      <c r="A84" s="63" t="s">
        <v>426</v>
      </c>
      <c r="B84" s="51">
        <f>SUM(B76:B83)</f>
        <v>6</v>
      </c>
      <c r="C84" s="124">
        <f>SUM(C76:C83)</f>
        <v>20.68965517241379</v>
      </c>
      <c r="D84" s="59">
        <f>SUM(D76:D83)</f>
        <v>278000</v>
      </c>
      <c r="E84" s="130">
        <f>SUM(E76:E83)</f>
        <v>6.501311955398193</v>
      </c>
      <c r="F84" s="51"/>
    </row>
    <row r="85" spans="1:6" s="40" customFormat="1" ht="21">
      <c r="A85" s="63" t="s">
        <v>464</v>
      </c>
      <c r="B85" s="51">
        <f>B84+B62+B42+B36+B21+B12</f>
        <v>29</v>
      </c>
      <c r="C85" s="51">
        <f>C84+C62+C42+C36+C21+C12</f>
        <v>99.99999999999999</v>
      </c>
      <c r="D85" s="59">
        <f>D84+D62+D42+D36+D21+D12</f>
        <v>4276060</v>
      </c>
      <c r="E85" s="51">
        <f>E84+E62+E42+E36+E21+E12</f>
        <v>100</v>
      </c>
      <c r="F85" s="51"/>
    </row>
    <row r="86" ht="21">
      <c r="D86" s="47"/>
    </row>
    <row r="87" ht="21">
      <c r="D87" s="47"/>
    </row>
    <row r="88" ht="21">
      <c r="D88" s="47"/>
    </row>
  </sheetData>
  <sheetProtection/>
  <mergeCells count="31">
    <mergeCell ref="A1:F1"/>
    <mergeCell ref="A2:F2"/>
    <mergeCell ref="A3:F3"/>
    <mergeCell ref="A4:A5"/>
    <mergeCell ref="B4:B5"/>
    <mergeCell ref="E4:E5"/>
    <mergeCell ref="F4:F5"/>
    <mergeCell ref="A24:F24"/>
    <mergeCell ref="A25:F25"/>
    <mergeCell ref="A26:F26"/>
    <mergeCell ref="A27:A28"/>
    <mergeCell ref="B27:B28"/>
    <mergeCell ref="D27:D28"/>
    <mergeCell ref="E27:E28"/>
    <mergeCell ref="F27:F28"/>
    <mergeCell ref="A47:F47"/>
    <mergeCell ref="A48:F48"/>
    <mergeCell ref="A49:F49"/>
    <mergeCell ref="A50:A51"/>
    <mergeCell ref="B50:B51"/>
    <mergeCell ref="D50:D51"/>
    <mergeCell ref="E50:E51"/>
    <mergeCell ref="F50:F51"/>
    <mergeCell ref="A70:F70"/>
    <mergeCell ref="A71:F71"/>
    <mergeCell ref="A72:F72"/>
    <mergeCell ref="A73:A74"/>
    <mergeCell ref="B73:B74"/>
    <mergeCell ref="D73:D74"/>
    <mergeCell ref="E73:E74"/>
    <mergeCell ref="F73:F74"/>
  </mergeCells>
  <printOptions/>
  <pageMargins left="0.66" right="0.49" top="0.984251968503937" bottom="0.53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A1" sqref="A1:IV16384"/>
    </sheetView>
  </sheetViews>
  <sheetFormatPr defaultColWidth="9.140625" defaultRowHeight="21.75"/>
  <cols>
    <col min="1" max="1" width="5.8515625" style="102" customWidth="1"/>
    <col min="2" max="7" width="9.140625" style="102" customWidth="1"/>
    <col min="8" max="8" width="21.140625" style="102" customWidth="1"/>
    <col min="9" max="9" width="16.140625" style="102" customWidth="1"/>
    <col min="10" max="10" width="17.8515625" style="103" customWidth="1"/>
    <col min="11" max="16384" width="9.140625" style="102" customWidth="1"/>
  </cols>
  <sheetData>
    <row r="1" spans="1:9" ht="31.5">
      <c r="A1" s="452" t="s">
        <v>973</v>
      </c>
      <c r="B1" s="452"/>
      <c r="C1" s="452"/>
      <c r="D1" s="452"/>
      <c r="E1" s="452"/>
      <c r="F1" s="452"/>
      <c r="G1" s="452"/>
      <c r="H1" s="452"/>
      <c r="I1" s="452"/>
    </row>
    <row r="2" spans="1:9" ht="23.25">
      <c r="A2" s="449" t="s">
        <v>236</v>
      </c>
      <c r="B2" s="449"/>
      <c r="C2" s="449"/>
      <c r="D2" s="449"/>
      <c r="E2" s="449"/>
      <c r="F2" s="449"/>
      <c r="G2" s="449"/>
      <c r="H2" s="449"/>
      <c r="I2" s="449"/>
    </row>
    <row r="3" spans="1:9" ht="23.25">
      <c r="A3" s="104" t="s">
        <v>177</v>
      </c>
      <c r="B3" s="447" t="s">
        <v>937</v>
      </c>
      <c r="C3" s="447"/>
      <c r="D3" s="447"/>
      <c r="E3" s="447"/>
      <c r="F3" s="447"/>
      <c r="G3" s="447" t="s">
        <v>938</v>
      </c>
      <c r="H3" s="447"/>
      <c r="I3" s="104" t="s">
        <v>315</v>
      </c>
    </row>
    <row r="4" spans="1:10" s="134" customFormat="1" ht="23.25">
      <c r="A4" s="137">
        <v>1</v>
      </c>
      <c r="B4" s="464" t="s">
        <v>974</v>
      </c>
      <c r="C4" s="464"/>
      <c r="D4" s="464"/>
      <c r="E4" s="464"/>
      <c r="F4" s="464"/>
      <c r="G4" s="464" t="s">
        <v>939</v>
      </c>
      <c r="H4" s="464"/>
      <c r="I4" s="138">
        <v>200000</v>
      </c>
      <c r="J4" s="133">
        <v>6</v>
      </c>
    </row>
    <row r="5" spans="1:10" s="134" customFormat="1" ht="23.25">
      <c r="A5" s="137">
        <v>2</v>
      </c>
      <c r="B5" s="464" t="s">
        <v>975</v>
      </c>
      <c r="C5" s="464"/>
      <c r="D5" s="464"/>
      <c r="E5" s="464"/>
      <c r="F5" s="464"/>
      <c r="G5" s="464" t="s">
        <v>939</v>
      </c>
      <c r="H5" s="464"/>
      <c r="I5" s="138">
        <v>30000</v>
      </c>
      <c r="J5" s="133">
        <v>6</v>
      </c>
    </row>
    <row r="6" spans="1:10" s="134" customFormat="1" ht="23.25">
      <c r="A6" s="137">
        <v>3</v>
      </c>
      <c r="B6" s="464" t="s">
        <v>977</v>
      </c>
      <c r="C6" s="464"/>
      <c r="D6" s="464"/>
      <c r="E6" s="464"/>
      <c r="F6" s="464"/>
      <c r="G6" s="464" t="s">
        <v>939</v>
      </c>
      <c r="H6" s="464"/>
      <c r="I6" s="138">
        <v>282000</v>
      </c>
      <c r="J6" s="133">
        <v>4</v>
      </c>
    </row>
    <row r="7" spans="1:10" s="134" customFormat="1" ht="23.25">
      <c r="A7" s="137">
        <v>4</v>
      </c>
      <c r="B7" s="464" t="s">
        <v>978</v>
      </c>
      <c r="C7" s="464"/>
      <c r="D7" s="464"/>
      <c r="E7" s="464"/>
      <c r="F7" s="464"/>
      <c r="G7" s="465" t="s">
        <v>806</v>
      </c>
      <c r="H7" s="464"/>
      <c r="I7" s="138">
        <v>238000</v>
      </c>
      <c r="J7" s="133">
        <v>4</v>
      </c>
    </row>
    <row r="8" spans="1:10" s="134" customFormat="1" ht="23.25">
      <c r="A8" s="137">
        <v>5</v>
      </c>
      <c r="B8" s="466" t="s">
        <v>979</v>
      </c>
      <c r="C8" s="466"/>
      <c r="D8" s="466"/>
      <c r="E8" s="466"/>
      <c r="F8" s="466"/>
      <c r="G8" s="465" t="s">
        <v>806</v>
      </c>
      <c r="H8" s="464"/>
      <c r="I8" s="138">
        <v>60000</v>
      </c>
      <c r="J8" s="133">
        <v>3</v>
      </c>
    </row>
    <row r="9" spans="1:10" s="134" customFormat="1" ht="23.25">
      <c r="A9" s="131">
        <v>6</v>
      </c>
      <c r="B9" s="463" t="s">
        <v>647</v>
      </c>
      <c r="C9" s="463"/>
      <c r="D9" s="463"/>
      <c r="E9" s="463"/>
      <c r="F9" s="463"/>
      <c r="G9" s="464" t="s">
        <v>939</v>
      </c>
      <c r="H9" s="464"/>
      <c r="I9" s="132">
        <v>5000</v>
      </c>
      <c r="J9" s="133">
        <v>3</v>
      </c>
    </row>
    <row r="10" spans="1:10" s="134" customFormat="1" ht="23.25">
      <c r="A10" s="137">
        <v>7</v>
      </c>
      <c r="B10" s="468" t="s">
        <v>980</v>
      </c>
      <c r="C10" s="468"/>
      <c r="D10" s="468"/>
      <c r="E10" s="468"/>
      <c r="F10" s="468"/>
      <c r="G10" s="464" t="s">
        <v>939</v>
      </c>
      <c r="H10" s="464"/>
      <c r="I10" s="138">
        <v>5000</v>
      </c>
      <c r="J10" s="133">
        <v>6</v>
      </c>
    </row>
    <row r="11" spans="1:10" s="134" customFormat="1" ht="23.25">
      <c r="A11" s="137">
        <v>8</v>
      </c>
      <c r="B11" s="464" t="s">
        <v>285</v>
      </c>
      <c r="C11" s="464"/>
      <c r="D11" s="464"/>
      <c r="E11" s="464"/>
      <c r="F11" s="464"/>
      <c r="G11" s="464" t="s">
        <v>939</v>
      </c>
      <c r="H11" s="464"/>
      <c r="I11" s="138">
        <v>5000</v>
      </c>
      <c r="J11" s="133">
        <v>5</v>
      </c>
    </row>
    <row r="12" spans="1:10" s="134" customFormat="1" ht="23.25">
      <c r="A12" s="137">
        <v>9</v>
      </c>
      <c r="B12" s="464" t="s">
        <v>981</v>
      </c>
      <c r="C12" s="464"/>
      <c r="D12" s="464"/>
      <c r="E12" s="464"/>
      <c r="F12" s="464"/>
      <c r="G12" s="464" t="s">
        <v>939</v>
      </c>
      <c r="H12" s="464"/>
      <c r="I12" s="138">
        <v>40000</v>
      </c>
      <c r="J12" s="133">
        <v>3</v>
      </c>
    </row>
    <row r="13" spans="1:10" s="134" customFormat="1" ht="23.25">
      <c r="A13" s="137">
        <v>10</v>
      </c>
      <c r="B13" s="468" t="s">
        <v>982</v>
      </c>
      <c r="C13" s="468"/>
      <c r="D13" s="468"/>
      <c r="E13" s="468"/>
      <c r="F13" s="468"/>
      <c r="G13" s="464" t="s">
        <v>939</v>
      </c>
      <c r="H13" s="464"/>
      <c r="I13" s="138">
        <v>20000</v>
      </c>
      <c r="J13" s="133">
        <v>6</v>
      </c>
    </row>
    <row r="14" spans="1:9" ht="23.25">
      <c r="A14" s="103"/>
      <c r="B14" s="450"/>
      <c r="C14" s="450"/>
      <c r="D14" s="450"/>
      <c r="E14" s="450"/>
      <c r="F14" s="450"/>
      <c r="G14" s="450"/>
      <c r="H14" s="450"/>
      <c r="I14" s="105"/>
    </row>
    <row r="15" spans="1:9" ht="23.25">
      <c r="A15" s="449" t="s">
        <v>605</v>
      </c>
      <c r="B15" s="449"/>
      <c r="C15" s="449"/>
      <c r="D15" s="449"/>
      <c r="E15" s="449"/>
      <c r="F15" s="449"/>
      <c r="G15" s="449"/>
      <c r="H15" s="449"/>
      <c r="I15" s="449"/>
    </row>
    <row r="16" spans="1:9" ht="23.25">
      <c r="A16" s="113" t="s">
        <v>177</v>
      </c>
      <c r="B16" s="447" t="s">
        <v>937</v>
      </c>
      <c r="C16" s="447"/>
      <c r="D16" s="447"/>
      <c r="E16" s="447"/>
      <c r="F16" s="447"/>
      <c r="G16" s="447" t="s">
        <v>938</v>
      </c>
      <c r="H16" s="447"/>
      <c r="I16" s="104" t="s">
        <v>315</v>
      </c>
    </row>
    <row r="17" spans="1:10" s="134" customFormat="1" ht="23.25">
      <c r="A17" s="131">
        <v>1</v>
      </c>
      <c r="B17" s="463" t="s">
        <v>983</v>
      </c>
      <c r="C17" s="463"/>
      <c r="D17" s="463"/>
      <c r="E17" s="463"/>
      <c r="F17" s="463"/>
      <c r="G17" s="465" t="s">
        <v>806</v>
      </c>
      <c r="H17" s="464"/>
      <c r="I17" s="132">
        <v>10000</v>
      </c>
      <c r="J17" s="133">
        <v>6</v>
      </c>
    </row>
    <row r="18" spans="1:9" ht="23.25">
      <c r="A18" s="111"/>
      <c r="B18" s="446"/>
      <c r="C18" s="446"/>
      <c r="D18" s="446"/>
      <c r="E18" s="446"/>
      <c r="F18" s="446"/>
      <c r="G18" s="446"/>
      <c r="H18" s="446"/>
      <c r="I18" s="114"/>
    </row>
    <row r="19" spans="1:9" ht="23.25">
      <c r="A19" s="103"/>
      <c r="B19" s="450"/>
      <c r="C19" s="450"/>
      <c r="D19" s="450"/>
      <c r="E19" s="450"/>
      <c r="F19" s="450"/>
      <c r="G19" s="450"/>
      <c r="H19" s="450"/>
      <c r="I19" s="106"/>
    </row>
    <row r="20" spans="1:9" ht="23.25">
      <c r="A20" s="449" t="s">
        <v>37</v>
      </c>
      <c r="B20" s="449"/>
      <c r="C20" s="449"/>
      <c r="D20" s="449"/>
      <c r="E20" s="449"/>
      <c r="F20" s="449"/>
      <c r="G20" s="449"/>
      <c r="H20" s="449"/>
      <c r="I20" s="449"/>
    </row>
    <row r="21" spans="1:9" ht="23.25">
      <c r="A21" s="113" t="s">
        <v>177</v>
      </c>
      <c r="B21" s="447" t="s">
        <v>937</v>
      </c>
      <c r="C21" s="447"/>
      <c r="D21" s="447"/>
      <c r="E21" s="447"/>
      <c r="F21" s="447"/>
      <c r="G21" s="447" t="s">
        <v>938</v>
      </c>
      <c r="H21" s="447"/>
      <c r="I21" s="104" t="s">
        <v>315</v>
      </c>
    </row>
    <row r="22" spans="1:10" s="134" customFormat="1" ht="23.25">
      <c r="A22" s="131">
        <v>1</v>
      </c>
      <c r="B22" s="469" t="s">
        <v>984</v>
      </c>
      <c r="C22" s="469"/>
      <c r="D22" s="469"/>
      <c r="E22" s="469"/>
      <c r="F22" s="469"/>
      <c r="G22" s="463" t="s">
        <v>986</v>
      </c>
      <c r="H22" s="463"/>
      <c r="I22" s="132">
        <v>200000</v>
      </c>
      <c r="J22" s="133">
        <v>3</v>
      </c>
    </row>
    <row r="23" spans="1:10" s="134" customFormat="1" ht="23.25">
      <c r="A23" s="135"/>
      <c r="B23" s="462" t="s">
        <v>985</v>
      </c>
      <c r="C23" s="462"/>
      <c r="D23" s="462"/>
      <c r="E23" s="462"/>
      <c r="F23" s="462"/>
      <c r="G23" s="462"/>
      <c r="H23" s="462"/>
      <c r="I23" s="136"/>
      <c r="J23" s="133"/>
    </row>
    <row r="24" spans="1:10" s="134" customFormat="1" ht="23.25">
      <c r="A24" s="135">
        <v>2</v>
      </c>
      <c r="B24" s="462" t="s">
        <v>987</v>
      </c>
      <c r="C24" s="462"/>
      <c r="D24" s="462"/>
      <c r="E24" s="462"/>
      <c r="F24" s="462"/>
      <c r="G24" s="462" t="s">
        <v>939</v>
      </c>
      <c r="H24" s="462"/>
      <c r="I24" s="136">
        <v>100000</v>
      </c>
      <c r="J24" s="133">
        <v>3</v>
      </c>
    </row>
    <row r="25" spans="1:10" s="134" customFormat="1" ht="23.25">
      <c r="A25" s="135"/>
      <c r="B25" s="462" t="s">
        <v>988</v>
      </c>
      <c r="C25" s="462"/>
      <c r="D25" s="462"/>
      <c r="E25" s="462"/>
      <c r="F25" s="462"/>
      <c r="G25" s="462"/>
      <c r="H25" s="462"/>
      <c r="I25" s="136"/>
      <c r="J25" s="133"/>
    </row>
    <row r="26" spans="1:10" s="134" customFormat="1" ht="23.25">
      <c r="A26" s="135">
        <v>3</v>
      </c>
      <c r="B26" s="462" t="s">
        <v>989</v>
      </c>
      <c r="C26" s="462"/>
      <c r="D26" s="462"/>
      <c r="E26" s="462"/>
      <c r="F26" s="462"/>
      <c r="G26" s="462" t="s">
        <v>939</v>
      </c>
      <c r="H26" s="462"/>
      <c r="I26" s="136">
        <v>40000</v>
      </c>
      <c r="J26" s="133">
        <v>3</v>
      </c>
    </row>
    <row r="27" spans="1:10" s="134" customFormat="1" ht="23.25">
      <c r="A27" s="135">
        <v>4</v>
      </c>
      <c r="B27" s="462" t="s">
        <v>990</v>
      </c>
      <c r="C27" s="462"/>
      <c r="D27" s="462"/>
      <c r="E27" s="462"/>
      <c r="F27" s="462"/>
      <c r="G27" s="462" t="s">
        <v>939</v>
      </c>
      <c r="H27" s="462"/>
      <c r="I27" s="136">
        <v>10000</v>
      </c>
      <c r="J27" s="133">
        <v>3</v>
      </c>
    </row>
    <row r="28" spans="1:10" s="134" customFormat="1" ht="23.25">
      <c r="A28" s="135">
        <v>5</v>
      </c>
      <c r="B28" s="462" t="s">
        <v>991</v>
      </c>
      <c r="C28" s="462"/>
      <c r="D28" s="462"/>
      <c r="E28" s="462"/>
      <c r="F28" s="462"/>
      <c r="G28" s="462" t="s">
        <v>939</v>
      </c>
      <c r="H28" s="462"/>
      <c r="I28" s="136">
        <v>5000</v>
      </c>
      <c r="J28" s="133">
        <v>3</v>
      </c>
    </row>
    <row r="29" spans="1:10" s="134" customFormat="1" ht="23.25">
      <c r="A29" s="135">
        <v>6</v>
      </c>
      <c r="B29" s="462" t="s">
        <v>992</v>
      </c>
      <c r="C29" s="462"/>
      <c r="D29" s="462"/>
      <c r="E29" s="462"/>
      <c r="F29" s="462"/>
      <c r="G29" s="462" t="s">
        <v>939</v>
      </c>
      <c r="H29" s="462"/>
      <c r="I29" s="136">
        <v>20000</v>
      </c>
      <c r="J29" s="133">
        <v>3</v>
      </c>
    </row>
    <row r="30" spans="1:10" s="134" customFormat="1" ht="23.25">
      <c r="A30" s="131">
        <v>7</v>
      </c>
      <c r="B30" s="463" t="s">
        <v>993</v>
      </c>
      <c r="C30" s="463"/>
      <c r="D30" s="463"/>
      <c r="E30" s="463"/>
      <c r="F30" s="463"/>
      <c r="G30" s="462" t="s">
        <v>939</v>
      </c>
      <c r="H30" s="462"/>
      <c r="I30" s="132">
        <v>5000</v>
      </c>
      <c r="J30" s="133">
        <v>3</v>
      </c>
    </row>
    <row r="31" spans="1:10" s="134" customFormat="1" ht="23.25">
      <c r="A31" s="135">
        <v>8</v>
      </c>
      <c r="B31" s="462" t="s">
        <v>994</v>
      </c>
      <c r="C31" s="462"/>
      <c r="D31" s="462"/>
      <c r="E31" s="462"/>
      <c r="F31" s="462"/>
      <c r="G31" s="462" t="s">
        <v>939</v>
      </c>
      <c r="H31" s="462"/>
      <c r="I31" s="132">
        <v>5000</v>
      </c>
      <c r="J31" s="133">
        <v>3</v>
      </c>
    </row>
    <row r="32" spans="1:10" s="134" customFormat="1" ht="23.25">
      <c r="A32" s="135">
        <v>9</v>
      </c>
      <c r="B32" s="462" t="s">
        <v>995</v>
      </c>
      <c r="C32" s="462"/>
      <c r="D32" s="462"/>
      <c r="E32" s="462"/>
      <c r="F32" s="462"/>
      <c r="G32" s="462" t="s">
        <v>939</v>
      </c>
      <c r="H32" s="462"/>
      <c r="I32" s="136">
        <v>3000</v>
      </c>
      <c r="J32" s="133">
        <v>3</v>
      </c>
    </row>
    <row r="33" spans="1:10" s="134" customFormat="1" ht="23.25">
      <c r="A33" s="135">
        <v>10</v>
      </c>
      <c r="B33" s="467" t="s">
        <v>996</v>
      </c>
      <c r="C33" s="467"/>
      <c r="D33" s="467"/>
      <c r="E33" s="467"/>
      <c r="F33" s="467"/>
      <c r="G33" s="462" t="s">
        <v>939</v>
      </c>
      <c r="H33" s="462"/>
      <c r="I33" s="136">
        <v>20000</v>
      </c>
      <c r="J33" s="133">
        <v>3</v>
      </c>
    </row>
    <row r="34" spans="1:10" s="134" customFormat="1" ht="23.25">
      <c r="A34" s="135">
        <v>11</v>
      </c>
      <c r="B34" s="467" t="s">
        <v>997</v>
      </c>
      <c r="C34" s="467"/>
      <c r="D34" s="467"/>
      <c r="E34" s="467"/>
      <c r="F34" s="467"/>
      <c r="G34" s="462" t="s">
        <v>998</v>
      </c>
      <c r="H34" s="462"/>
      <c r="I34" s="136">
        <v>30000</v>
      </c>
      <c r="J34" s="133">
        <v>3</v>
      </c>
    </row>
    <row r="35" spans="1:10" s="134" customFormat="1" ht="23.25">
      <c r="A35" s="135">
        <v>12</v>
      </c>
      <c r="B35" s="467" t="s">
        <v>999</v>
      </c>
      <c r="C35" s="467"/>
      <c r="D35" s="467"/>
      <c r="E35" s="467"/>
      <c r="F35" s="467"/>
      <c r="G35" s="462" t="s">
        <v>939</v>
      </c>
      <c r="H35" s="462"/>
      <c r="I35" s="136">
        <v>20000</v>
      </c>
      <c r="J35" s="133">
        <v>3</v>
      </c>
    </row>
    <row r="36" spans="1:10" s="134" customFormat="1" ht="23.25">
      <c r="A36" s="135">
        <v>13</v>
      </c>
      <c r="B36" s="467" t="s">
        <v>1000</v>
      </c>
      <c r="C36" s="467"/>
      <c r="D36" s="467"/>
      <c r="E36" s="467"/>
      <c r="F36" s="467"/>
      <c r="G36" s="462" t="s">
        <v>939</v>
      </c>
      <c r="H36" s="462"/>
      <c r="I36" s="136">
        <v>10000</v>
      </c>
      <c r="J36" s="133">
        <v>5</v>
      </c>
    </row>
    <row r="37" spans="1:10" s="134" customFormat="1" ht="23.25">
      <c r="A37" s="135">
        <v>14</v>
      </c>
      <c r="B37" s="467" t="s">
        <v>1001</v>
      </c>
      <c r="C37" s="467"/>
      <c r="D37" s="467"/>
      <c r="E37" s="467"/>
      <c r="F37" s="467"/>
      <c r="G37" s="462" t="s">
        <v>939</v>
      </c>
      <c r="H37" s="462"/>
      <c r="I37" s="136">
        <v>3000</v>
      </c>
      <c r="J37" s="133">
        <v>3</v>
      </c>
    </row>
    <row r="38" spans="1:10" s="134" customFormat="1" ht="23.25">
      <c r="A38" s="135">
        <v>15</v>
      </c>
      <c r="B38" s="467" t="s">
        <v>1002</v>
      </c>
      <c r="C38" s="467"/>
      <c r="D38" s="467"/>
      <c r="E38" s="467"/>
      <c r="F38" s="467"/>
      <c r="G38" s="462" t="s">
        <v>806</v>
      </c>
      <c r="H38" s="462"/>
      <c r="I38" s="136">
        <v>40000</v>
      </c>
      <c r="J38" s="133">
        <v>3</v>
      </c>
    </row>
    <row r="39" spans="1:10" s="134" customFormat="1" ht="23.25">
      <c r="A39" s="135">
        <v>16</v>
      </c>
      <c r="B39" s="467" t="s">
        <v>1003</v>
      </c>
      <c r="C39" s="467"/>
      <c r="D39" s="467"/>
      <c r="E39" s="467"/>
      <c r="F39" s="467"/>
      <c r="G39" s="462" t="s">
        <v>1004</v>
      </c>
      <c r="H39" s="462"/>
      <c r="I39" s="136">
        <v>72800</v>
      </c>
      <c r="J39" s="133">
        <v>3</v>
      </c>
    </row>
    <row r="40" spans="1:10" s="134" customFormat="1" ht="23.25">
      <c r="A40" s="135">
        <v>17</v>
      </c>
      <c r="B40" s="467" t="s">
        <v>1005</v>
      </c>
      <c r="C40" s="467"/>
      <c r="D40" s="467"/>
      <c r="E40" s="467"/>
      <c r="F40" s="467"/>
      <c r="G40" s="462" t="s">
        <v>1006</v>
      </c>
      <c r="H40" s="462"/>
      <c r="I40" s="136">
        <v>425880</v>
      </c>
      <c r="J40" s="133">
        <v>3</v>
      </c>
    </row>
    <row r="41" spans="1:10" s="134" customFormat="1" ht="23.25">
      <c r="A41" s="135">
        <v>18</v>
      </c>
      <c r="B41" s="467" t="s">
        <v>1007</v>
      </c>
      <c r="C41" s="467"/>
      <c r="D41" s="467"/>
      <c r="E41" s="467"/>
      <c r="F41" s="467"/>
      <c r="G41" s="462" t="s">
        <v>939</v>
      </c>
      <c r="H41" s="462"/>
      <c r="I41" s="136">
        <v>30000</v>
      </c>
      <c r="J41" s="133">
        <v>3</v>
      </c>
    </row>
    <row r="42" spans="1:10" s="134" customFormat="1" ht="23.25">
      <c r="A42" s="135">
        <v>19</v>
      </c>
      <c r="B42" s="467" t="s">
        <v>1008</v>
      </c>
      <c r="C42" s="467"/>
      <c r="D42" s="467"/>
      <c r="E42" s="467"/>
      <c r="F42" s="467"/>
      <c r="G42" s="462" t="s">
        <v>939</v>
      </c>
      <c r="H42" s="462"/>
      <c r="I42" s="136">
        <v>20000</v>
      </c>
      <c r="J42" s="133">
        <v>3</v>
      </c>
    </row>
    <row r="43" spans="1:10" s="134" customFormat="1" ht="23.25">
      <c r="A43" s="135">
        <v>20</v>
      </c>
      <c r="B43" s="467" t="s">
        <v>1009</v>
      </c>
      <c r="C43" s="467"/>
      <c r="D43" s="467"/>
      <c r="E43" s="467"/>
      <c r="F43" s="467"/>
      <c r="G43" s="462" t="s">
        <v>939</v>
      </c>
      <c r="H43" s="462"/>
      <c r="I43" s="136">
        <v>5000</v>
      </c>
      <c r="J43" s="133">
        <v>3</v>
      </c>
    </row>
    <row r="44" spans="1:10" s="134" customFormat="1" ht="23.25">
      <c r="A44" s="135">
        <v>21</v>
      </c>
      <c r="B44" s="467" t="s">
        <v>1010</v>
      </c>
      <c r="C44" s="467"/>
      <c r="D44" s="467"/>
      <c r="E44" s="467"/>
      <c r="F44" s="467"/>
      <c r="G44" s="462" t="s">
        <v>1006</v>
      </c>
      <c r="H44" s="462"/>
      <c r="I44" s="136">
        <v>608400</v>
      </c>
      <c r="J44" s="133">
        <v>3</v>
      </c>
    </row>
    <row r="45" spans="1:10" s="134" customFormat="1" ht="23.25">
      <c r="A45" s="135">
        <v>22</v>
      </c>
      <c r="B45" s="467" t="s">
        <v>1011</v>
      </c>
      <c r="C45" s="467"/>
      <c r="D45" s="467"/>
      <c r="E45" s="467"/>
      <c r="F45" s="467"/>
      <c r="G45" s="462" t="s">
        <v>939</v>
      </c>
      <c r="H45" s="462"/>
      <c r="I45" s="136">
        <v>30000</v>
      </c>
      <c r="J45" s="133">
        <v>3</v>
      </c>
    </row>
    <row r="46" spans="1:10" s="134" customFormat="1" ht="23.25">
      <c r="A46" s="135">
        <v>23</v>
      </c>
      <c r="B46" s="467" t="s">
        <v>1012</v>
      </c>
      <c r="C46" s="467"/>
      <c r="D46" s="467"/>
      <c r="E46" s="467"/>
      <c r="F46" s="467"/>
      <c r="G46" s="462" t="s">
        <v>1004</v>
      </c>
      <c r="H46" s="462"/>
      <c r="I46" s="136">
        <v>104000</v>
      </c>
      <c r="J46" s="133">
        <v>3</v>
      </c>
    </row>
    <row r="47" spans="1:9" ht="23.25">
      <c r="A47" s="111"/>
      <c r="B47" s="470"/>
      <c r="C47" s="470"/>
      <c r="D47" s="470"/>
      <c r="E47" s="470"/>
      <c r="F47" s="470"/>
      <c r="G47" s="446"/>
      <c r="H47" s="446"/>
      <c r="I47" s="114"/>
    </row>
    <row r="48" spans="1:9" ht="23.25">
      <c r="A48" s="449" t="s">
        <v>211</v>
      </c>
      <c r="B48" s="449"/>
      <c r="C48" s="449"/>
      <c r="D48" s="449"/>
      <c r="E48" s="449"/>
      <c r="F48" s="449"/>
      <c r="G48" s="449"/>
      <c r="H48" s="449"/>
      <c r="I48" s="449"/>
    </row>
    <row r="49" spans="1:9" ht="23.25">
      <c r="A49" s="113" t="s">
        <v>177</v>
      </c>
      <c r="B49" s="447" t="s">
        <v>937</v>
      </c>
      <c r="C49" s="447"/>
      <c r="D49" s="447"/>
      <c r="E49" s="447"/>
      <c r="F49" s="447"/>
      <c r="G49" s="447" t="s">
        <v>938</v>
      </c>
      <c r="H49" s="447"/>
      <c r="I49" s="104" t="s">
        <v>315</v>
      </c>
    </row>
    <row r="50" spans="1:10" s="134" customFormat="1" ht="23.25">
      <c r="A50" s="131">
        <v>1</v>
      </c>
      <c r="B50" s="463" t="s">
        <v>1013</v>
      </c>
      <c r="C50" s="463"/>
      <c r="D50" s="463"/>
      <c r="E50" s="463"/>
      <c r="F50" s="463"/>
      <c r="G50" s="462" t="s">
        <v>806</v>
      </c>
      <c r="H50" s="462"/>
      <c r="I50" s="132">
        <v>80000</v>
      </c>
      <c r="J50" s="133">
        <v>1</v>
      </c>
    </row>
    <row r="51" spans="1:10" s="134" customFormat="1" ht="23.25">
      <c r="A51" s="135">
        <v>2</v>
      </c>
      <c r="B51" s="462" t="s">
        <v>1014</v>
      </c>
      <c r="C51" s="462"/>
      <c r="D51" s="462"/>
      <c r="E51" s="462"/>
      <c r="F51" s="462"/>
      <c r="G51" s="462" t="s">
        <v>806</v>
      </c>
      <c r="H51" s="462"/>
      <c r="I51" s="136">
        <v>80000</v>
      </c>
      <c r="J51" s="133">
        <v>3</v>
      </c>
    </row>
    <row r="52" spans="1:9" ht="23.25">
      <c r="A52" s="111"/>
      <c r="B52" s="446"/>
      <c r="C52" s="446"/>
      <c r="D52" s="446"/>
      <c r="E52" s="446"/>
      <c r="F52" s="446"/>
      <c r="G52" s="446"/>
      <c r="H52" s="446"/>
      <c r="I52" s="114"/>
    </row>
    <row r="53" spans="1:10" s="134" customFormat="1" ht="23.25">
      <c r="A53" s="135">
        <v>3</v>
      </c>
      <c r="B53" s="462" t="s">
        <v>1015</v>
      </c>
      <c r="C53" s="462"/>
      <c r="D53" s="462"/>
      <c r="E53" s="462"/>
      <c r="F53" s="462"/>
      <c r="G53" s="462" t="s">
        <v>1016</v>
      </c>
      <c r="H53" s="462"/>
      <c r="I53" s="136">
        <v>100000</v>
      </c>
      <c r="J53" s="133">
        <v>1</v>
      </c>
    </row>
    <row r="54" spans="1:10" s="134" customFormat="1" ht="23.25">
      <c r="A54" s="135">
        <v>4</v>
      </c>
      <c r="B54" s="462" t="s">
        <v>1017</v>
      </c>
      <c r="C54" s="462"/>
      <c r="D54" s="462"/>
      <c r="E54" s="462"/>
      <c r="F54" s="462"/>
      <c r="G54" s="462" t="s">
        <v>806</v>
      </c>
      <c r="H54" s="462"/>
      <c r="I54" s="136">
        <v>60000</v>
      </c>
      <c r="J54" s="133">
        <v>1</v>
      </c>
    </row>
    <row r="55" spans="1:9" ht="23.25">
      <c r="A55" s="111"/>
      <c r="B55" s="446"/>
      <c r="C55" s="446"/>
      <c r="D55" s="446"/>
      <c r="E55" s="446"/>
      <c r="F55" s="446"/>
      <c r="G55" s="446"/>
      <c r="H55" s="446"/>
      <c r="I55" s="114"/>
    </row>
    <row r="56" spans="1:10" s="134" customFormat="1" ht="23.25">
      <c r="A56" s="135">
        <v>5</v>
      </c>
      <c r="B56" s="462" t="s">
        <v>1018</v>
      </c>
      <c r="C56" s="462"/>
      <c r="D56" s="462"/>
      <c r="E56" s="462"/>
      <c r="F56" s="462"/>
      <c r="G56" s="462" t="s">
        <v>939</v>
      </c>
      <c r="H56" s="462"/>
      <c r="I56" s="136">
        <v>20000</v>
      </c>
      <c r="J56" s="133">
        <v>4</v>
      </c>
    </row>
    <row r="57" spans="1:10" s="134" customFormat="1" ht="23.25">
      <c r="A57" s="135">
        <v>6</v>
      </c>
      <c r="B57" s="462" t="s">
        <v>1019</v>
      </c>
      <c r="C57" s="462"/>
      <c r="D57" s="462"/>
      <c r="E57" s="462"/>
      <c r="F57" s="462"/>
      <c r="G57" s="462" t="s">
        <v>939</v>
      </c>
      <c r="H57" s="462"/>
      <c r="I57" s="136">
        <v>20000</v>
      </c>
      <c r="J57" s="133">
        <v>4</v>
      </c>
    </row>
    <row r="58" spans="1:10" s="134" customFormat="1" ht="23.25">
      <c r="A58" s="135">
        <v>7</v>
      </c>
      <c r="B58" s="462" t="s">
        <v>1020</v>
      </c>
      <c r="C58" s="462"/>
      <c r="D58" s="462"/>
      <c r="E58" s="462"/>
      <c r="F58" s="462"/>
      <c r="G58" s="462" t="s">
        <v>806</v>
      </c>
      <c r="H58" s="462"/>
      <c r="I58" s="136">
        <v>50000</v>
      </c>
      <c r="J58" s="133">
        <v>5</v>
      </c>
    </row>
    <row r="59" spans="1:10" s="134" customFormat="1" ht="23.25">
      <c r="A59" s="135">
        <v>8</v>
      </c>
      <c r="B59" s="462" t="s">
        <v>1021</v>
      </c>
      <c r="C59" s="462"/>
      <c r="D59" s="462"/>
      <c r="E59" s="462"/>
      <c r="F59" s="462"/>
      <c r="G59" s="462" t="s">
        <v>976</v>
      </c>
      <c r="H59" s="462"/>
      <c r="I59" s="136">
        <v>30000</v>
      </c>
      <c r="J59" s="133">
        <v>5</v>
      </c>
    </row>
    <row r="60" spans="1:10" s="134" customFormat="1" ht="23.25">
      <c r="A60" s="135">
        <v>9</v>
      </c>
      <c r="B60" s="462" t="s">
        <v>56</v>
      </c>
      <c r="C60" s="462"/>
      <c r="D60" s="462"/>
      <c r="E60" s="462"/>
      <c r="F60" s="462"/>
      <c r="G60" s="462" t="s">
        <v>806</v>
      </c>
      <c r="H60" s="462"/>
      <c r="I60" s="136">
        <v>200000</v>
      </c>
      <c r="J60" s="133">
        <v>1</v>
      </c>
    </row>
    <row r="61" spans="1:10" s="134" customFormat="1" ht="23.25">
      <c r="A61" s="135">
        <v>10</v>
      </c>
      <c r="B61" s="471" t="s">
        <v>1022</v>
      </c>
      <c r="C61" s="471"/>
      <c r="D61" s="471"/>
      <c r="E61" s="471"/>
      <c r="F61" s="471"/>
      <c r="G61" s="462" t="s">
        <v>939</v>
      </c>
      <c r="H61" s="462"/>
      <c r="I61" s="136">
        <v>109070</v>
      </c>
      <c r="J61" s="133">
        <v>6</v>
      </c>
    </row>
    <row r="62" spans="1:10" s="134" customFormat="1" ht="23.25">
      <c r="A62" s="135"/>
      <c r="B62" s="471" t="s">
        <v>1023</v>
      </c>
      <c r="C62" s="471"/>
      <c r="D62" s="471"/>
      <c r="E62" s="471"/>
      <c r="F62" s="471"/>
      <c r="G62" s="462"/>
      <c r="H62" s="462"/>
      <c r="I62" s="136"/>
      <c r="J62" s="133"/>
    </row>
    <row r="64" spans="1:9" ht="23.25">
      <c r="A64" s="449" t="s">
        <v>1024</v>
      </c>
      <c r="B64" s="449"/>
      <c r="C64" s="449"/>
      <c r="D64" s="449"/>
      <c r="E64" s="449"/>
      <c r="F64" s="449"/>
      <c r="G64" s="449"/>
      <c r="H64" s="449"/>
      <c r="I64" s="449"/>
    </row>
    <row r="65" spans="1:9" ht="23.25">
      <c r="A65" s="113" t="s">
        <v>177</v>
      </c>
      <c r="B65" s="447" t="s">
        <v>937</v>
      </c>
      <c r="C65" s="447"/>
      <c r="D65" s="447"/>
      <c r="E65" s="447"/>
      <c r="F65" s="447"/>
      <c r="G65" s="447" t="s">
        <v>938</v>
      </c>
      <c r="H65" s="447"/>
      <c r="I65" s="104" t="s">
        <v>315</v>
      </c>
    </row>
    <row r="66" spans="1:10" s="134" customFormat="1" ht="23.25">
      <c r="A66" s="131">
        <v>1</v>
      </c>
      <c r="B66" s="463" t="s">
        <v>1025</v>
      </c>
      <c r="C66" s="463"/>
      <c r="D66" s="463"/>
      <c r="E66" s="463"/>
      <c r="F66" s="463"/>
      <c r="G66" s="462" t="s">
        <v>806</v>
      </c>
      <c r="H66" s="462"/>
      <c r="I66" s="132">
        <v>960000</v>
      </c>
      <c r="J66" s="133">
        <v>3</v>
      </c>
    </row>
    <row r="67" spans="1:10" s="134" customFormat="1" ht="23.25">
      <c r="A67" s="135">
        <v>2</v>
      </c>
      <c r="B67" s="462" t="s">
        <v>1026</v>
      </c>
      <c r="C67" s="462"/>
      <c r="D67" s="462"/>
      <c r="E67" s="462"/>
      <c r="F67" s="462"/>
      <c r="G67" s="462" t="s">
        <v>806</v>
      </c>
      <c r="H67" s="462"/>
      <c r="I67" s="136">
        <v>210000</v>
      </c>
      <c r="J67" s="133">
        <v>3</v>
      </c>
    </row>
    <row r="68" spans="1:10" s="134" customFormat="1" ht="23.25">
      <c r="A68" s="133">
        <v>3</v>
      </c>
      <c r="B68" s="134" t="s">
        <v>1027</v>
      </c>
      <c r="G68" s="462" t="s">
        <v>806</v>
      </c>
      <c r="H68" s="462"/>
      <c r="I68" s="139">
        <v>12000</v>
      </c>
      <c r="J68" s="133">
        <v>3</v>
      </c>
    </row>
  </sheetData>
  <sheetProtection/>
  <mergeCells count="127">
    <mergeCell ref="G47:H47"/>
    <mergeCell ref="B62:F62"/>
    <mergeCell ref="G62:H62"/>
    <mergeCell ref="B35:F35"/>
    <mergeCell ref="G35:H35"/>
    <mergeCell ref="B36:F36"/>
    <mergeCell ref="G36:H36"/>
    <mergeCell ref="B37:F37"/>
    <mergeCell ref="G37:H37"/>
    <mergeCell ref="G38:H38"/>
    <mergeCell ref="B59:F59"/>
    <mergeCell ref="G59:H59"/>
    <mergeCell ref="B60:F60"/>
    <mergeCell ref="G60:H60"/>
    <mergeCell ref="B53:F53"/>
    <mergeCell ref="G53:H53"/>
    <mergeCell ref="B54:F54"/>
    <mergeCell ref="G54:H54"/>
    <mergeCell ref="G55:H55"/>
    <mergeCell ref="B47:F47"/>
    <mergeCell ref="B61:F61"/>
    <mergeCell ref="G61:H61"/>
    <mergeCell ref="B56:F56"/>
    <mergeCell ref="G56:H56"/>
    <mergeCell ref="B57:F57"/>
    <mergeCell ref="G57:H57"/>
    <mergeCell ref="B58:F58"/>
    <mergeCell ref="G58:H58"/>
    <mergeCell ref="B55:F55"/>
    <mergeCell ref="B50:F50"/>
    <mergeCell ref="G50:H50"/>
    <mergeCell ref="B51:F51"/>
    <mergeCell ref="G51:H51"/>
    <mergeCell ref="B52:F52"/>
    <mergeCell ref="G52:H52"/>
    <mergeCell ref="A48:I48"/>
    <mergeCell ref="B49:F49"/>
    <mergeCell ref="G49:H49"/>
    <mergeCell ref="B39:F39"/>
    <mergeCell ref="G39:H39"/>
    <mergeCell ref="B40:F40"/>
    <mergeCell ref="B45:F45"/>
    <mergeCell ref="G45:H45"/>
    <mergeCell ref="B46:F46"/>
    <mergeCell ref="G46:H46"/>
    <mergeCell ref="B32:F32"/>
    <mergeCell ref="G32:H32"/>
    <mergeCell ref="G40:H40"/>
    <mergeCell ref="B41:F41"/>
    <mergeCell ref="G41:H41"/>
    <mergeCell ref="B33:F33"/>
    <mergeCell ref="G33:H33"/>
    <mergeCell ref="B34:F34"/>
    <mergeCell ref="G34:H34"/>
    <mergeCell ref="B38:F38"/>
    <mergeCell ref="B43:F43"/>
    <mergeCell ref="G43:H43"/>
    <mergeCell ref="B29:F29"/>
    <mergeCell ref="G29:H29"/>
    <mergeCell ref="G30:H30"/>
    <mergeCell ref="B30:F30"/>
    <mergeCell ref="B42:F42"/>
    <mergeCell ref="G42:H42"/>
    <mergeCell ref="G31:H31"/>
    <mergeCell ref="B31:F31"/>
    <mergeCell ref="B26:F26"/>
    <mergeCell ref="G26:H26"/>
    <mergeCell ref="B27:F27"/>
    <mergeCell ref="G27:H27"/>
    <mergeCell ref="B28:F28"/>
    <mergeCell ref="G28:H28"/>
    <mergeCell ref="B23:F23"/>
    <mergeCell ref="G23:H23"/>
    <mergeCell ref="B24:F24"/>
    <mergeCell ref="G24:H24"/>
    <mergeCell ref="B25:F25"/>
    <mergeCell ref="G25:H25"/>
    <mergeCell ref="B19:F19"/>
    <mergeCell ref="G19:H19"/>
    <mergeCell ref="A20:I20"/>
    <mergeCell ref="B21:F21"/>
    <mergeCell ref="G21:H21"/>
    <mergeCell ref="B22:F22"/>
    <mergeCell ref="G22:H22"/>
    <mergeCell ref="A15:I15"/>
    <mergeCell ref="B16:F16"/>
    <mergeCell ref="G16:H16"/>
    <mergeCell ref="B17:F17"/>
    <mergeCell ref="G17:H17"/>
    <mergeCell ref="B18:F18"/>
    <mergeCell ref="G18:H18"/>
    <mergeCell ref="B12:F12"/>
    <mergeCell ref="G12:H12"/>
    <mergeCell ref="B13:F13"/>
    <mergeCell ref="G13:H13"/>
    <mergeCell ref="B14:F14"/>
    <mergeCell ref="G14:H14"/>
    <mergeCell ref="B8:F8"/>
    <mergeCell ref="G8:H8"/>
    <mergeCell ref="B9:F9"/>
    <mergeCell ref="G9:H9"/>
    <mergeCell ref="B44:F44"/>
    <mergeCell ref="G44:H44"/>
    <mergeCell ref="B10:F10"/>
    <mergeCell ref="G10:H10"/>
    <mergeCell ref="B11:F11"/>
    <mergeCell ref="G11:H11"/>
    <mergeCell ref="B5:F5"/>
    <mergeCell ref="G5:H5"/>
    <mergeCell ref="B6:F6"/>
    <mergeCell ref="G6:H6"/>
    <mergeCell ref="B7:F7"/>
    <mergeCell ref="G7:H7"/>
    <mergeCell ref="A1:I1"/>
    <mergeCell ref="A2:I2"/>
    <mergeCell ref="B3:F3"/>
    <mergeCell ref="G3:H3"/>
    <mergeCell ref="B4:F4"/>
    <mergeCell ref="G4:H4"/>
    <mergeCell ref="G68:H68"/>
    <mergeCell ref="A64:I64"/>
    <mergeCell ref="B65:F65"/>
    <mergeCell ref="G65:H65"/>
    <mergeCell ref="B66:F66"/>
    <mergeCell ref="G66:H66"/>
    <mergeCell ref="B67:F67"/>
    <mergeCell ref="G67:H67"/>
  </mergeCells>
  <printOptions/>
  <pageMargins left="0.56" right="0.51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L2" sqref="L2"/>
    </sheetView>
  </sheetViews>
  <sheetFormatPr defaultColWidth="9.140625" defaultRowHeight="21.75"/>
  <cols>
    <col min="1" max="1" width="5.8515625" style="102" customWidth="1"/>
    <col min="2" max="5" width="9.140625" style="102" customWidth="1"/>
    <col min="6" max="6" width="12.28125" style="102" customWidth="1"/>
    <col min="7" max="7" width="9.140625" style="102" customWidth="1"/>
    <col min="8" max="8" width="21.140625" style="102" customWidth="1"/>
    <col min="9" max="9" width="16.140625" style="102" customWidth="1"/>
    <col min="10" max="10" width="17.8515625" style="103" customWidth="1"/>
    <col min="11" max="11" width="9.140625" style="102" customWidth="1"/>
    <col min="12" max="12" width="13.140625" style="102" customWidth="1"/>
    <col min="13" max="16384" width="9.140625" style="102" customWidth="1"/>
  </cols>
  <sheetData>
    <row r="1" spans="1:9" ht="31.5">
      <c r="A1" s="452" t="s">
        <v>1037</v>
      </c>
      <c r="B1" s="452"/>
      <c r="C1" s="452"/>
      <c r="D1" s="452"/>
      <c r="E1" s="452"/>
      <c r="F1" s="452"/>
      <c r="G1" s="452"/>
      <c r="H1" s="452"/>
      <c r="I1" s="452"/>
    </row>
    <row r="2" spans="1:9" ht="23.25">
      <c r="A2" s="449" t="s">
        <v>236</v>
      </c>
      <c r="B2" s="449"/>
      <c r="C2" s="449"/>
      <c r="D2" s="449"/>
      <c r="E2" s="449"/>
      <c r="F2" s="449"/>
      <c r="G2" s="449"/>
      <c r="H2" s="449"/>
      <c r="I2" s="449"/>
    </row>
    <row r="3" spans="1:9" ht="23.25">
      <c r="A3" s="104" t="s">
        <v>177</v>
      </c>
      <c r="B3" s="447" t="s">
        <v>937</v>
      </c>
      <c r="C3" s="447"/>
      <c r="D3" s="447"/>
      <c r="E3" s="447"/>
      <c r="F3" s="447"/>
      <c r="G3" s="447" t="s">
        <v>938</v>
      </c>
      <c r="H3" s="447"/>
      <c r="I3" s="104" t="s">
        <v>315</v>
      </c>
    </row>
    <row r="4" spans="1:10" s="134" customFormat="1" ht="23.25">
      <c r="A4" s="137">
        <v>1</v>
      </c>
      <c r="B4" s="464" t="s">
        <v>974</v>
      </c>
      <c r="C4" s="464"/>
      <c r="D4" s="464"/>
      <c r="E4" s="464"/>
      <c r="F4" s="464"/>
      <c r="G4" s="464" t="s">
        <v>939</v>
      </c>
      <c r="H4" s="464"/>
      <c r="I4" s="138">
        <v>280000</v>
      </c>
      <c r="J4" s="133">
        <v>6</v>
      </c>
    </row>
    <row r="5" spans="1:10" s="134" customFormat="1" ht="23.25">
      <c r="A5" s="137">
        <v>2</v>
      </c>
      <c r="B5" s="464" t="s">
        <v>975</v>
      </c>
      <c r="C5" s="464"/>
      <c r="D5" s="464"/>
      <c r="E5" s="464"/>
      <c r="F5" s="464"/>
      <c r="G5" s="464" t="s">
        <v>939</v>
      </c>
      <c r="H5" s="464"/>
      <c r="I5" s="138">
        <v>30000</v>
      </c>
      <c r="J5" s="133">
        <v>6</v>
      </c>
    </row>
    <row r="6" spans="1:10" s="134" customFormat="1" ht="23.25">
      <c r="A6" s="137">
        <v>3</v>
      </c>
      <c r="B6" s="472" t="s">
        <v>1030</v>
      </c>
      <c r="C6" s="473"/>
      <c r="D6" s="473"/>
      <c r="E6" s="473"/>
      <c r="F6" s="474"/>
      <c r="G6" s="464" t="s">
        <v>939</v>
      </c>
      <c r="H6" s="464"/>
      <c r="I6" s="138">
        <v>120000</v>
      </c>
      <c r="J6" s="133">
        <v>3</v>
      </c>
    </row>
    <row r="7" spans="1:10" s="134" customFormat="1" ht="23.25">
      <c r="A7" s="137">
        <v>4</v>
      </c>
      <c r="B7" s="464" t="s">
        <v>977</v>
      </c>
      <c r="C7" s="464"/>
      <c r="D7" s="464"/>
      <c r="E7" s="464"/>
      <c r="F7" s="464"/>
      <c r="G7" s="464" t="s">
        <v>939</v>
      </c>
      <c r="H7" s="464"/>
      <c r="I7" s="138">
        <v>282000</v>
      </c>
      <c r="J7" s="133">
        <v>4</v>
      </c>
    </row>
    <row r="8" spans="1:10" s="134" customFormat="1" ht="23.25">
      <c r="A8" s="137">
        <v>5</v>
      </c>
      <c r="B8" s="464" t="s">
        <v>978</v>
      </c>
      <c r="C8" s="464"/>
      <c r="D8" s="464"/>
      <c r="E8" s="464"/>
      <c r="F8" s="464"/>
      <c r="G8" s="465" t="s">
        <v>806</v>
      </c>
      <c r="H8" s="464"/>
      <c r="I8" s="138">
        <v>200000</v>
      </c>
      <c r="J8" s="133">
        <v>4</v>
      </c>
    </row>
    <row r="9" spans="1:10" s="134" customFormat="1" ht="23.25">
      <c r="A9" s="137">
        <v>6</v>
      </c>
      <c r="B9" s="472" t="s">
        <v>1031</v>
      </c>
      <c r="C9" s="473"/>
      <c r="D9" s="473"/>
      <c r="E9" s="473"/>
      <c r="F9" s="474"/>
      <c r="G9" s="464" t="s">
        <v>939</v>
      </c>
      <c r="H9" s="464"/>
      <c r="I9" s="138">
        <v>150000</v>
      </c>
      <c r="J9" s="133">
        <v>6</v>
      </c>
    </row>
    <row r="10" spans="1:10" s="134" customFormat="1" ht="23.25">
      <c r="A10" s="137">
        <v>7</v>
      </c>
      <c r="B10" s="472" t="s">
        <v>1032</v>
      </c>
      <c r="C10" s="473"/>
      <c r="D10" s="473"/>
      <c r="E10" s="473"/>
      <c r="F10" s="474"/>
      <c r="G10" s="464" t="s">
        <v>939</v>
      </c>
      <c r="H10" s="464"/>
      <c r="I10" s="138">
        <v>40000</v>
      </c>
      <c r="J10" s="133">
        <v>6</v>
      </c>
    </row>
    <row r="11" spans="1:10" s="134" customFormat="1" ht="23.25">
      <c r="A11" s="137">
        <v>8</v>
      </c>
      <c r="B11" s="472" t="s">
        <v>1033</v>
      </c>
      <c r="C11" s="473"/>
      <c r="D11" s="473"/>
      <c r="E11" s="473"/>
      <c r="F11" s="474"/>
      <c r="G11" s="464" t="s">
        <v>939</v>
      </c>
      <c r="H11" s="464"/>
      <c r="I11" s="138">
        <v>10000</v>
      </c>
      <c r="J11" s="133">
        <v>6</v>
      </c>
    </row>
    <row r="12" spans="1:10" s="134" customFormat="1" ht="23.25">
      <c r="A12" s="137">
        <v>9</v>
      </c>
      <c r="B12" s="475" t="s">
        <v>1034</v>
      </c>
      <c r="C12" s="476"/>
      <c r="D12" s="476"/>
      <c r="E12" s="476"/>
      <c r="F12" s="477"/>
      <c r="G12" s="464" t="s">
        <v>939</v>
      </c>
      <c r="H12" s="464"/>
      <c r="I12" s="138">
        <v>10000</v>
      </c>
      <c r="J12" s="133">
        <v>2</v>
      </c>
    </row>
    <row r="13" spans="1:10" s="134" customFormat="1" ht="23.25">
      <c r="A13" s="137">
        <v>10</v>
      </c>
      <c r="B13" s="466" t="s">
        <v>979</v>
      </c>
      <c r="C13" s="466"/>
      <c r="D13" s="466"/>
      <c r="E13" s="466"/>
      <c r="F13" s="466"/>
      <c r="G13" s="465" t="s">
        <v>806</v>
      </c>
      <c r="H13" s="464"/>
      <c r="I13" s="138">
        <v>60000</v>
      </c>
      <c r="J13" s="133">
        <v>3</v>
      </c>
    </row>
    <row r="14" spans="1:10" s="134" customFormat="1" ht="23.25">
      <c r="A14" s="137">
        <v>11</v>
      </c>
      <c r="B14" s="463" t="s">
        <v>647</v>
      </c>
      <c r="C14" s="463"/>
      <c r="D14" s="463"/>
      <c r="E14" s="463"/>
      <c r="F14" s="463"/>
      <c r="G14" s="464" t="s">
        <v>939</v>
      </c>
      <c r="H14" s="464"/>
      <c r="I14" s="132">
        <v>5000</v>
      </c>
      <c r="J14" s="133">
        <v>3</v>
      </c>
    </row>
    <row r="15" spans="1:10" s="134" customFormat="1" ht="23.25">
      <c r="A15" s="137">
        <v>12</v>
      </c>
      <c r="B15" s="468" t="s">
        <v>980</v>
      </c>
      <c r="C15" s="468"/>
      <c r="D15" s="468"/>
      <c r="E15" s="468"/>
      <c r="F15" s="468"/>
      <c r="G15" s="464" t="s">
        <v>939</v>
      </c>
      <c r="H15" s="464"/>
      <c r="I15" s="138">
        <v>5000</v>
      </c>
      <c r="J15" s="133">
        <v>6</v>
      </c>
    </row>
    <row r="16" spans="1:10" s="134" customFormat="1" ht="23.25">
      <c r="A16" s="137">
        <v>13</v>
      </c>
      <c r="B16" s="464" t="s">
        <v>285</v>
      </c>
      <c r="C16" s="464"/>
      <c r="D16" s="464"/>
      <c r="E16" s="464"/>
      <c r="F16" s="464"/>
      <c r="G16" s="464" t="s">
        <v>939</v>
      </c>
      <c r="H16" s="464"/>
      <c r="I16" s="138">
        <v>5000</v>
      </c>
      <c r="J16" s="133">
        <v>5</v>
      </c>
    </row>
    <row r="17" spans="1:10" s="134" customFormat="1" ht="23.25">
      <c r="A17" s="137">
        <v>14</v>
      </c>
      <c r="B17" s="464" t="s">
        <v>981</v>
      </c>
      <c r="C17" s="464"/>
      <c r="D17" s="464"/>
      <c r="E17" s="464"/>
      <c r="F17" s="464"/>
      <c r="G17" s="464" t="s">
        <v>939</v>
      </c>
      <c r="H17" s="464"/>
      <c r="I17" s="138">
        <v>40000</v>
      </c>
      <c r="J17" s="133">
        <v>3</v>
      </c>
    </row>
    <row r="18" spans="1:10" s="134" customFormat="1" ht="23.25">
      <c r="A18" s="137">
        <v>15</v>
      </c>
      <c r="B18" s="468" t="s">
        <v>982</v>
      </c>
      <c r="C18" s="468"/>
      <c r="D18" s="468"/>
      <c r="E18" s="468"/>
      <c r="F18" s="468"/>
      <c r="G18" s="464" t="s">
        <v>939</v>
      </c>
      <c r="H18" s="464"/>
      <c r="I18" s="138">
        <v>20000</v>
      </c>
      <c r="J18" s="133">
        <v>6</v>
      </c>
    </row>
    <row r="19" spans="1:9" ht="23.25">
      <c r="A19" s="103"/>
      <c r="B19" s="450"/>
      <c r="C19" s="450"/>
      <c r="D19" s="450"/>
      <c r="E19" s="450"/>
      <c r="F19" s="450"/>
      <c r="G19" s="450"/>
      <c r="H19" s="450"/>
      <c r="I19" s="105"/>
    </row>
    <row r="20" spans="1:9" ht="23.25">
      <c r="A20" s="449" t="s">
        <v>605</v>
      </c>
      <c r="B20" s="449"/>
      <c r="C20" s="449"/>
      <c r="D20" s="449"/>
      <c r="E20" s="449"/>
      <c r="F20" s="449"/>
      <c r="G20" s="449"/>
      <c r="H20" s="449"/>
      <c r="I20" s="449"/>
    </row>
    <row r="21" spans="1:9" ht="23.25">
      <c r="A21" s="113" t="s">
        <v>177</v>
      </c>
      <c r="B21" s="447" t="s">
        <v>937</v>
      </c>
      <c r="C21" s="447"/>
      <c r="D21" s="447"/>
      <c r="E21" s="447"/>
      <c r="F21" s="447"/>
      <c r="G21" s="447" t="s">
        <v>938</v>
      </c>
      <c r="H21" s="447"/>
      <c r="I21" s="104" t="s">
        <v>315</v>
      </c>
    </row>
    <row r="22" spans="1:10" s="134" customFormat="1" ht="23.25">
      <c r="A22" s="131">
        <v>1</v>
      </c>
      <c r="B22" s="463" t="s">
        <v>983</v>
      </c>
      <c r="C22" s="463"/>
      <c r="D22" s="463"/>
      <c r="E22" s="463"/>
      <c r="F22" s="463"/>
      <c r="G22" s="464" t="s">
        <v>939</v>
      </c>
      <c r="H22" s="464"/>
      <c r="I22" s="132">
        <v>10000</v>
      </c>
      <c r="J22" s="133">
        <v>6</v>
      </c>
    </row>
    <row r="23" spans="1:9" ht="23.25">
      <c r="A23" s="111"/>
      <c r="B23" s="446"/>
      <c r="C23" s="446"/>
      <c r="D23" s="446"/>
      <c r="E23" s="446"/>
      <c r="F23" s="446"/>
      <c r="G23" s="446"/>
      <c r="H23" s="446"/>
      <c r="I23" s="114"/>
    </row>
    <row r="24" spans="1:9" ht="23.25">
      <c r="A24" s="103"/>
      <c r="B24" s="450"/>
      <c r="C24" s="450"/>
      <c r="D24" s="450"/>
      <c r="E24" s="450"/>
      <c r="F24" s="450"/>
      <c r="G24" s="450"/>
      <c r="H24" s="450"/>
      <c r="I24" s="106"/>
    </row>
    <row r="25" spans="1:9" ht="23.25">
      <c r="A25" s="449" t="s">
        <v>37</v>
      </c>
      <c r="B25" s="449"/>
      <c r="C25" s="449"/>
      <c r="D25" s="449"/>
      <c r="E25" s="449"/>
      <c r="F25" s="449"/>
      <c r="G25" s="449"/>
      <c r="H25" s="449"/>
      <c r="I25" s="449"/>
    </row>
    <row r="26" spans="1:9" ht="23.25">
      <c r="A26" s="113" t="s">
        <v>177</v>
      </c>
      <c r="B26" s="447" t="s">
        <v>937</v>
      </c>
      <c r="C26" s="447"/>
      <c r="D26" s="447"/>
      <c r="E26" s="447"/>
      <c r="F26" s="447"/>
      <c r="G26" s="447" t="s">
        <v>938</v>
      </c>
      <c r="H26" s="447"/>
      <c r="I26" s="104" t="s">
        <v>315</v>
      </c>
    </row>
    <row r="27" spans="1:10" s="134" customFormat="1" ht="23.25">
      <c r="A27" s="131">
        <v>1</v>
      </c>
      <c r="B27" s="469" t="s">
        <v>984</v>
      </c>
      <c r="C27" s="469"/>
      <c r="D27" s="469"/>
      <c r="E27" s="469"/>
      <c r="F27" s="469"/>
      <c r="G27" s="463" t="s">
        <v>986</v>
      </c>
      <c r="H27" s="463"/>
      <c r="I27" s="132">
        <v>250000</v>
      </c>
      <c r="J27" s="133">
        <v>3</v>
      </c>
    </row>
    <row r="28" spans="1:10" s="134" customFormat="1" ht="23.25">
      <c r="A28" s="135"/>
      <c r="B28" s="462" t="s">
        <v>985</v>
      </c>
      <c r="C28" s="462"/>
      <c r="D28" s="462"/>
      <c r="E28" s="462"/>
      <c r="F28" s="462"/>
      <c r="G28" s="462"/>
      <c r="H28" s="462"/>
      <c r="I28" s="136"/>
      <c r="J28" s="133"/>
    </row>
    <row r="29" spans="1:10" s="134" customFormat="1" ht="23.25">
      <c r="A29" s="131">
        <v>2</v>
      </c>
      <c r="B29" s="463" t="s">
        <v>987</v>
      </c>
      <c r="C29" s="463"/>
      <c r="D29" s="463"/>
      <c r="E29" s="463"/>
      <c r="F29" s="463"/>
      <c r="G29" s="463" t="s">
        <v>939</v>
      </c>
      <c r="H29" s="463"/>
      <c r="I29" s="132">
        <v>100000</v>
      </c>
      <c r="J29" s="133">
        <v>3</v>
      </c>
    </row>
    <row r="30" spans="1:10" s="134" customFormat="1" ht="23.25">
      <c r="A30" s="135"/>
      <c r="B30" s="462" t="s">
        <v>988</v>
      </c>
      <c r="C30" s="462"/>
      <c r="D30" s="462"/>
      <c r="E30" s="462"/>
      <c r="F30" s="462"/>
      <c r="G30" s="462"/>
      <c r="H30" s="462"/>
      <c r="I30" s="136"/>
      <c r="J30" s="133"/>
    </row>
    <row r="31" spans="1:10" s="134" customFormat="1" ht="23.25">
      <c r="A31" s="135">
        <v>3</v>
      </c>
      <c r="B31" s="462" t="s">
        <v>989</v>
      </c>
      <c r="C31" s="462"/>
      <c r="D31" s="462"/>
      <c r="E31" s="462"/>
      <c r="F31" s="462"/>
      <c r="G31" s="462" t="s">
        <v>939</v>
      </c>
      <c r="H31" s="462"/>
      <c r="I31" s="136">
        <v>40000</v>
      </c>
      <c r="J31" s="133">
        <v>3</v>
      </c>
    </row>
    <row r="32" spans="1:10" s="134" customFormat="1" ht="23.25">
      <c r="A32" s="135">
        <v>4</v>
      </c>
      <c r="B32" s="462" t="s">
        <v>991</v>
      </c>
      <c r="C32" s="462"/>
      <c r="D32" s="462"/>
      <c r="E32" s="462"/>
      <c r="F32" s="462"/>
      <c r="G32" s="462" t="s">
        <v>939</v>
      </c>
      <c r="H32" s="462"/>
      <c r="I32" s="136">
        <v>5000</v>
      </c>
      <c r="J32" s="133">
        <v>3</v>
      </c>
    </row>
    <row r="33" spans="1:10" s="134" customFormat="1" ht="23.25">
      <c r="A33" s="135">
        <v>5</v>
      </c>
      <c r="B33" s="462" t="s">
        <v>992</v>
      </c>
      <c r="C33" s="462"/>
      <c r="D33" s="462"/>
      <c r="E33" s="462"/>
      <c r="F33" s="462"/>
      <c r="G33" s="462" t="s">
        <v>939</v>
      </c>
      <c r="H33" s="462"/>
      <c r="I33" s="136">
        <v>20000</v>
      </c>
      <c r="J33" s="133">
        <v>3</v>
      </c>
    </row>
    <row r="34" spans="1:10" s="134" customFormat="1" ht="23.25">
      <c r="A34" s="135">
        <v>6</v>
      </c>
      <c r="B34" s="464" t="s">
        <v>993</v>
      </c>
      <c r="C34" s="464"/>
      <c r="D34" s="464"/>
      <c r="E34" s="464"/>
      <c r="F34" s="464"/>
      <c r="G34" s="462" t="s">
        <v>939</v>
      </c>
      <c r="H34" s="462"/>
      <c r="I34" s="132">
        <v>5000</v>
      </c>
      <c r="J34" s="133">
        <v>3</v>
      </c>
    </row>
    <row r="35" spans="1:10" s="134" customFormat="1" ht="23.25">
      <c r="A35" s="135">
        <v>7</v>
      </c>
      <c r="B35" s="462" t="s">
        <v>994</v>
      </c>
      <c r="C35" s="462"/>
      <c r="D35" s="462"/>
      <c r="E35" s="462"/>
      <c r="F35" s="462"/>
      <c r="G35" s="462" t="s">
        <v>939</v>
      </c>
      <c r="H35" s="462"/>
      <c r="I35" s="138">
        <v>5000</v>
      </c>
      <c r="J35" s="133">
        <v>3</v>
      </c>
    </row>
    <row r="36" spans="1:10" s="134" customFormat="1" ht="23.25">
      <c r="A36" s="135">
        <v>8</v>
      </c>
      <c r="B36" s="462" t="s">
        <v>995</v>
      </c>
      <c r="C36" s="462"/>
      <c r="D36" s="462"/>
      <c r="E36" s="462"/>
      <c r="F36" s="462"/>
      <c r="G36" s="462" t="s">
        <v>939</v>
      </c>
      <c r="H36" s="462"/>
      <c r="I36" s="136">
        <v>3000</v>
      </c>
      <c r="J36" s="133">
        <v>3</v>
      </c>
    </row>
    <row r="37" spans="1:10" s="134" customFormat="1" ht="23.25">
      <c r="A37" s="135">
        <v>9</v>
      </c>
      <c r="B37" s="467" t="s">
        <v>996</v>
      </c>
      <c r="C37" s="467"/>
      <c r="D37" s="467"/>
      <c r="E37" s="467"/>
      <c r="F37" s="467"/>
      <c r="G37" s="462" t="s">
        <v>939</v>
      </c>
      <c r="H37" s="462"/>
      <c r="I37" s="136">
        <v>20000</v>
      </c>
      <c r="J37" s="133">
        <v>3</v>
      </c>
    </row>
    <row r="38" spans="1:10" s="134" customFormat="1" ht="23.25">
      <c r="A38" s="135">
        <v>10</v>
      </c>
      <c r="B38" s="471" t="s">
        <v>999</v>
      </c>
      <c r="C38" s="471"/>
      <c r="D38" s="471"/>
      <c r="E38" s="471"/>
      <c r="F38" s="471"/>
      <c r="G38" s="462" t="s">
        <v>939</v>
      </c>
      <c r="H38" s="462"/>
      <c r="I38" s="136">
        <v>20000</v>
      </c>
      <c r="J38" s="133">
        <v>3</v>
      </c>
    </row>
    <row r="39" spans="1:10" s="134" customFormat="1" ht="23.25">
      <c r="A39" s="135">
        <v>11</v>
      </c>
      <c r="B39" s="471" t="s">
        <v>1000</v>
      </c>
      <c r="C39" s="471"/>
      <c r="D39" s="471"/>
      <c r="E39" s="471"/>
      <c r="F39" s="471"/>
      <c r="G39" s="462" t="s">
        <v>939</v>
      </c>
      <c r="H39" s="462"/>
      <c r="I39" s="136">
        <v>20000</v>
      </c>
      <c r="J39" s="133">
        <v>5</v>
      </c>
    </row>
    <row r="40" spans="1:10" s="134" customFormat="1" ht="23.25">
      <c r="A40" s="135">
        <v>12</v>
      </c>
      <c r="B40" s="471" t="s">
        <v>1001</v>
      </c>
      <c r="C40" s="471"/>
      <c r="D40" s="471"/>
      <c r="E40" s="471"/>
      <c r="F40" s="471"/>
      <c r="G40" s="462" t="s">
        <v>939</v>
      </c>
      <c r="H40" s="462"/>
      <c r="I40" s="136">
        <v>3000</v>
      </c>
      <c r="J40" s="133">
        <v>3</v>
      </c>
    </row>
    <row r="41" spans="1:10" s="134" customFormat="1" ht="23.25">
      <c r="A41" s="135">
        <v>13</v>
      </c>
      <c r="B41" s="467" t="s">
        <v>1002</v>
      </c>
      <c r="C41" s="467"/>
      <c r="D41" s="467"/>
      <c r="E41" s="467"/>
      <c r="F41" s="467"/>
      <c r="G41" s="462" t="s">
        <v>806</v>
      </c>
      <c r="H41" s="462"/>
      <c r="I41" s="136">
        <v>40000</v>
      </c>
      <c r="J41" s="133">
        <v>3</v>
      </c>
    </row>
    <row r="42" spans="1:10" s="134" customFormat="1" ht="23.25">
      <c r="A42" s="135">
        <v>14</v>
      </c>
      <c r="B42" s="467" t="s">
        <v>1003</v>
      </c>
      <c r="C42" s="467"/>
      <c r="D42" s="467"/>
      <c r="E42" s="467"/>
      <c r="F42" s="467"/>
      <c r="G42" s="462" t="s">
        <v>1004</v>
      </c>
      <c r="H42" s="462"/>
      <c r="I42" s="136">
        <v>72800</v>
      </c>
      <c r="J42" s="133">
        <v>3</v>
      </c>
    </row>
    <row r="43" spans="1:12" s="134" customFormat="1" ht="23.25">
      <c r="A43" s="135">
        <v>15</v>
      </c>
      <c r="B43" s="467" t="s">
        <v>1005</v>
      </c>
      <c r="C43" s="467"/>
      <c r="D43" s="467"/>
      <c r="E43" s="467"/>
      <c r="F43" s="467"/>
      <c r="G43" s="462" t="s">
        <v>1006</v>
      </c>
      <c r="H43" s="462"/>
      <c r="I43" s="136">
        <v>376740</v>
      </c>
      <c r="J43" s="133">
        <v>3</v>
      </c>
      <c r="L43" s="139">
        <f>I43+I42</f>
        <v>449540</v>
      </c>
    </row>
    <row r="44" spans="1:10" s="134" customFormat="1" ht="23.25">
      <c r="A44" s="135">
        <v>16</v>
      </c>
      <c r="B44" s="467" t="s">
        <v>1007</v>
      </c>
      <c r="C44" s="467"/>
      <c r="D44" s="467"/>
      <c r="E44" s="467"/>
      <c r="F44" s="467"/>
      <c r="G44" s="462" t="s">
        <v>939</v>
      </c>
      <c r="H44" s="462"/>
      <c r="I44" s="136">
        <v>30000</v>
      </c>
      <c r="J44" s="133">
        <v>3</v>
      </c>
    </row>
    <row r="45" spans="1:10" s="134" customFormat="1" ht="23.25">
      <c r="A45" s="135">
        <v>17</v>
      </c>
      <c r="B45" s="467" t="s">
        <v>1035</v>
      </c>
      <c r="C45" s="467"/>
      <c r="D45" s="467"/>
      <c r="E45" s="467"/>
      <c r="F45" s="467"/>
      <c r="G45" s="462" t="s">
        <v>939</v>
      </c>
      <c r="H45" s="462"/>
      <c r="I45" s="136">
        <v>20000</v>
      </c>
      <c r="J45" s="133">
        <v>3</v>
      </c>
    </row>
    <row r="46" spans="1:10" s="134" customFormat="1" ht="23.25">
      <c r="A46" s="135">
        <v>18</v>
      </c>
      <c r="B46" s="467" t="s">
        <v>1009</v>
      </c>
      <c r="C46" s="467"/>
      <c r="D46" s="467"/>
      <c r="E46" s="467"/>
      <c r="F46" s="467"/>
      <c r="G46" s="462" t="s">
        <v>939</v>
      </c>
      <c r="H46" s="462"/>
      <c r="I46" s="136">
        <v>5000</v>
      </c>
      <c r="J46" s="133">
        <v>3</v>
      </c>
    </row>
    <row r="47" spans="1:12" s="134" customFormat="1" ht="23.25">
      <c r="A47" s="135">
        <v>19</v>
      </c>
      <c r="B47" s="467" t="s">
        <v>1010</v>
      </c>
      <c r="C47" s="467"/>
      <c r="D47" s="467"/>
      <c r="E47" s="467"/>
      <c r="F47" s="467"/>
      <c r="G47" s="462" t="s">
        <v>1006</v>
      </c>
      <c r="H47" s="462"/>
      <c r="I47" s="136">
        <v>538200</v>
      </c>
      <c r="J47" s="133">
        <v>3</v>
      </c>
      <c r="L47" s="139">
        <f>I47+I49</f>
        <v>642200</v>
      </c>
    </row>
    <row r="48" spans="1:10" s="134" customFormat="1" ht="23.25">
      <c r="A48" s="135">
        <v>20</v>
      </c>
      <c r="B48" s="467" t="s">
        <v>1011</v>
      </c>
      <c r="C48" s="467"/>
      <c r="D48" s="467"/>
      <c r="E48" s="467"/>
      <c r="F48" s="467"/>
      <c r="G48" s="462" t="s">
        <v>939</v>
      </c>
      <c r="H48" s="462"/>
      <c r="I48" s="136">
        <v>30000</v>
      </c>
      <c r="J48" s="133">
        <v>3</v>
      </c>
    </row>
    <row r="49" spans="1:10" s="134" customFormat="1" ht="23.25">
      <c r="A49" s="135">
        <v>21</v>
      </c>
      <c r="B49" s="467" t="s">
        <v>1012</v>
      </c>
      <c r="C49" s="467"/>
      <c r="D49" s="467"/>
      <c r="E49" s="467"/>
      <c r="F49" s="467"/>
      <c r="G49" s="462" t="s">
        <v>1004</v>
      </c>
      <c r="H49" s="462"/>
      <c r="I49" s="136">
        <v>104000</v>
      </c>
      <c r="J49" s="133">
        <v>3</v>
      </c>
    </row>
    <row r="50" spans="1:10" s="134" customFormat="1" ht="23.25">
      <c r="A50" s="135">
        <v>22</v>
      </c>
      <c r="B50" s="467" t="s">
        <v>990</v>
      </c>
      <c r="C50" s="467"/>
      <c r="D50" s="467"/>
      <c r="E50" s="467"/>
      <c r="F50" s="467"/>
      <c r="G50" s="462" t="s">
        <v>998</v>
      </c>
      <c r="H50" s="462"/>
      <c r="I50" s="136">
        <v>10000</v>
      </c>
      <c r="J50" s="133">
        <v>3</v>
      </c>
    </row>
    <row r="51" spans="1:10" s="141" customFormat="1" ht="23.25">
      <c r="A51" s="143"/>
      <c r="B51" s="144"/>
      <c r="C51" s="144"/>
      <c r="D51" s="144"/>
      <c r="E51" s="144"/>
      <c r="F51" s="144"/>
      <c r="G51" s="145"/>
      <c r="H51" s="145"/>
      <c r="I51" s="146"/>
      <c r="J51" s="140"/>
    </row>
    <row r="52" spans="1:9" ht="23.25">
      <c r="A52" s="449" t="s">
        <v>211</v>
      </c>
      <c r="B52" s="449"/>
      <c r="C52" s="449"/>
      <c r="D52" s="449"/>
      <c r="E52" s="449"/>
      <c r="F52" s="449"/>
      <c r="G52" s="449"/>
      <c r="H52" s="449"/>
      <c r="I52" s="449"/>
    </row>
    <row r="53" spans="1:9" ht="23.25">
      <c r="A53" s="113" t="s">
        <v>177</v>
      </c>
      <c r="B53" s="447" t="s">
        <v>937</v>
      </c>
      <c r="C53" s="447"/>
      <c r="D53" s="447"/>
      <c r="E53" s="447"/>
      <c r="F53" s="447"/>
      <c r="G53" s="447" t="s">
        <v>938</v>
      </c>
      <c r="H53" s="447"/>
      <c r="I53" s="104" t="s">
        <v>315</v>
      </c>
    </row>
    <row r="54" spans="1:10" s="134" customFormat="1" ht="23.25">
      <c r="A54" s="137">
        <v>1</v>
      </c>
      <c r="B54" s="464" t="s">
        <v>1013</v>
      </c>
      <c r="C54" s="464"/>
      <c r="D54" s="464"/>
      <c r="E54" s="464"/>
      <c r="F54" s="464"/>
      <c r="G54" s="462" t="s">
        <v>806</v>
      </c>
      <c r="H54" s="462"/>
      <c r="I54" s="138">
        <v>100000</v>
      </c>
      <c r="J54" s="133">
        <v>1</v>
      </c>
    </row>
    <row r="55" spans="1:10" s="134" customFormat="1" ht="23.25">
      <c r="A55" s="137">
        <v>2</v>
      </c>
      <c r="B55" s="462" t="s">
        <v>1014</v>
      </c>
      <c r="C55" s="462"/>
      <c r="D55" s="462"/>
      <c r="E55" s="462"/>
      <c r="F55" s="462"/>
      <c r="G55" s="462" t="s">
        <v>806</v>
      </c>
      <c r="H55" s="462"/>
      <c r="I55" s="136">
        <v>80000</v>
      </c>
      <c r="J55" s="133">
        <v>3</v>
      </c>
    </row>
    <row r="56" spans="1:10" s="134" customFormat="1" ht="23.25">
      <c r="A56" s="137">
        <v>3</v>
      </c>
      <c r="B56" s="462" t="s">
        <v>1017</v>
      </c>
      <c r="C56" s="462"/>
      <c r="D56" s="462"/>
      <c r="E56" s="462"/>
      <c r="F56" s="462"/>
      <c r="G56" s="462" t="s">
        <v>806</v>
      </c>
      <c r="H56" s="462"/>
      <c r="I56" s="136">
        <v>60000</v>
      </c>
      <c r="J56" s="133">
        <v>1</v>
      </c>
    </row>
    <row r="57" spans="1:10" s="134" customFormat="1" ht="23.25">
      <c r="A57" s="137">
        <v>4</v>
      </c>
      <c r="B57" s="462" t="s">
        <v>1018</v>
      </c>
      <c r="C57" s="462"/>
      <c r="D57" s="462"/>
      <c r="E57" s="462"/>
      <c r="F57" s="462"/>
      <c r="G57" s="462" t="s">
        <v>939</v>
      </c>
      <c r="H57" s="462"/>
      <c r="I57" s="136">
        <v>20000</v>
      </c>
      <c r="J57" s="133">
        <v>4</v>
      </c>
    </row>
    <row r="58" spans="1:10" s="134" customFormat="1" ht="23.25">
      <c r="A58" s="137">
        <v>5</v>
      </c>
      <c r="B58" s="462" t="s">
        <v>1036</v>
      </c>
      <c r="C58" s="462"/>
      <c r="D58" s="462"/>
      <c r="E58" s="462"/>
      <c r="F58" s="462"/>
      <c r="G58" s="462" t="s">
        <v>939</v>
      </c>
      <c r="H58" s="462"/>
      <c r="I58" s="136">
        <v>20000</v>
      </c>
      <c r="J58" s="133">
        <v>4</v>
      </c>
    </row>
    <row r="59" spans="1:10" s="134" customFormat="1" ht="23.25">
      <c r="A59" s="137">
        <v>6</v>
      </c>
      <c r="B59" s="462" t="s">
        <v>1020</v>
      </c>
      <c r="C59" s="462"/>
      <c r="D59" s="462"/>
      <c r="E59" s="462"/>
      <c r="F59" s="462"/>
      <c r="G59" s="462" t="s">
        <v>806</v>
      </c>
      <c r="H59" s="462"/>
      <c r="I59" s="136">
        <v>50000</v>
      </c>
      <c r="J59" s="133">
        <v>5</v>
      </c>
    </row>
    <row r="60" spans="1:10" s="134" customFormat="1" ht="23.25">
      <c r="A60" s="137">
        <v>7</v>
      </c>
      <c r="B60" s="462" t="s">
        <v>1021</v>
      </c>
      <c r="C60" s="462"/>
      <c r="D60" s="462"/>
      <c r="E60" s="462"/>
      <c r="F60" s="462"/>
      <c r="G60" s="462" t="s">
        <v>976</v>
      </c>
      <c r="H60" s="462"/>
      <c r="I60" s="136">
        <v>40000</v>
      </c>
      <c r="J60" s="133">
        <v>5</v>
      </c>
    </row>
    <row r="61" spans="1:10" s="134" customFormat="1" ht="23.25">
      <c r="A61" s="137">
        <v>8</v>
      </c>
      <c r="B61" s="462" t="s">
        <v>56</v>
      </c>
      <c r="C61" s="462"/>
      <c r="D61" s="462"/>
      <c r="E61" s="462"/>
      <c r="F61" s="462"/>
      <c r="G61" s="462" t="s">
        <v>806</v>
      </c>
      <c r="H61" s="462"/>
      <c r="I61" s="136">
        <v>200000</v>
      </c>
      <c r="J61" s="133">
        <v>1</v>
      </c>
    </row>
    <row r="62" spans="1:10" s="134" customFormat="1" ht="23.25">
      <c r="A62" s="137">
        <v>9</v>
      </c>
      <c r="B62" s="464" t="s">
        <v>1029</v>
      </c>
      <c r="C62" s="464"/>
      <c r="D62" s="464"/>
      <c r="E62" s="464"/>
      <c r="F62" s="464"/>
      <c r="G62" s="464" t="s">
        <v>939</v>
      </c>
      <c r="H62" s="464"/>
      <c r="I62" s="138">
        <v>848450</v>
      </c>
      <c r="J62" s="133">
        <v>6</v>
      </c>
    </row>
    <row r="64" spans="1:9" ht="23.25">
      <c r="A64" s="449" t="s">
        <v>1024</v>
      </c>
      <c r="B64" s="449"/>
      <c r="C64" s="449"/>
      <c r="D64" s="449"/>
      <c r="E64" s="449"/>
      <c r="F64" s="449"/>
      <c r="G64" s="449"/>
      <c r="H64" s="449"/>
      <c r="I64" s="449"/>
    </row>
    <row r="65" spans="1:9" ht="23.25">
      <c r="A65" s="113" t="s">
        <v>177</v>
      </c>
      <c r="B65" s="447" t="s">
        <v>937</v>
      </c>
      <c r="C65" s="447"/>
      <c r="D65" s="447"/>
      <c r="E65" s="447"/>
      <c r="F65" s="447"/>
      <c r="G65" s="447" t="s">
        <v>938</v>
      </c>
      <c r="H65" s="447"/>
      <c r="I65" s="104" t="s">
        <v>315</v>
      </c>
    </row>
    <row r="66" spans="1:10" s="134" customFormat="1" ht="23.25">
      <c r="A66" s="137">
        <v>1</v>
      </c>
      <c r="B66" s="464" t="s">
        <v>1027</v>
      </c>
      <c r="C66" s="464"/>
      <c r="D66" s="464"/>
      <c r="E66" s="464"/>
      <c r="F66" s="464"/>
      <c r="G66" s="464" t="s">
        <v>806</v>
      </c>
      <c r="H66" s="464"/>
      <c r="I66" s="142">
        <v>12000</v>
      </c>
      <c r="J66" s="133">
        <v>3</v>
      </c>
    </row>
  </sheetData>
  <sheetProtection/>
  <mergeCells count="122">
    <mergeCell ref="A1:I1"/>
    <mergeCell ref="A2:I2"/>
    <mergeCell ref="B3:F3"/>
    <mergeCell ref="G3:H3"/>
    <mergeCell ref="B4:F4"/>
    <mergeCell ref="G4:H4"/>
    <mergeCell ref="B5:F5"/>
    <mergeCell ref="G5:H5"/>
    <mergeCell ref="B7:F7"/>
    <mergeCell ref="G7:H7"/>
    <mergeCell ref="B8:F8"/>
    <mergeCell ref="G8:H8"/>
    <mergeCell ref="B6:F6"/>
    <mergeCell ref="G6:H6"/>
    <mergeCell ref="B13:F13"/>
    <mergeCell ref="G13:H13"/>
    <mergeCell ref="B14:F14"/>
    <mergeCell ref="G14:H14"/>
    <mergeCell ref="B15:F15"/>
    <mergeCell ref="G15:H15"/>
    <mergeCell ref="B16:F16"/>
    <mergeCell ref="G16:H16"/>
    <mergeCell ref="B17:F17"/>
    <mergeCell ref="G17:H17"/>
    <mergeCell ref="B18:F18"/>
    <mergeCell ref="G18:H18"/>
    <mergeCell ref="B19:F19"/>
    <mergeCell ref="G19:H19"/>
    <mergeCell ref="A20:I20"/>
    <mergeCell ref="B21:F21"/>
    <mergeCell ref="G21:H21"/>
    <mergeCell ref="B22:F22"/>
    <mergeCell ref="G22:H22"/>
    <mergeCell ref="B23:F23"/>
    <mergeCell ref="G23:H23"/>
    <mergeCell ref="B24:F24"/>
    <mergeCell ref="G24:H24"/>
    <mergeCell ref="A25:I25"/>
    <mergeCell ref="B26:F26"/>
    <mergeCell ref="G26:H26"/>
    <mergeCell ref="B30:F30"/>
    <mergeCell ref="G30:H30"/>
    <mergeCell ref="B31:F31"/>
    <mergeCell ref="G31:H31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B34:F34"/>
    <mergeCell ref="G34:H34"/>
    <mergeCell ref="B38:F38"/>
    <mergeCell ref="G38:H38"/>
    <mergeCell ref="B39:F39"/>
    <mergeCell ref="G39:H39"/>
    <mergeCell ref="B35:F35"/>
    <mergeCell ref="G35:H35"/>
    <mergeCell ref="B36:F36"/>
    <mergeCell ref="G36:H36"/>
    <mergeCell ref="B37:F37"/>
    <mergeCell ref="G37:H37"/>
    <mergeCell ref="B40:F40"/>
    <mergeCell ref="G40:H40"/>
    <mergeCell ref="B41:F41"/>
    <mergeCell ref="G41:H41"/>
    <mergeCell ref="B42:F42"/>
    <mergeCell ref="G42:H42"/>
    <mergeCell ref="B43:F43"/>
    <mergeCell ref="G43:H43"/>
    <mergeCell ref="B44:F44"/>
    <mergeCell ref="G44:H44"/>
    <mergeCell ref="B45:F45"/>
    <mergeCell ref="G45:H45"/>
    <mergeCell ref="G53:H53"/>
    <mergeCell ref="B46:F46"/>
    <mergeCell ref="G46:H46"/>
    <mergeCell ref="B47:F47"/>
    <mergeCell ref="G47:H47"/>
    <mergeCell ref="B48:F48"/>
    <mergeCell ref="G48:H48"/>
    <mergeCell ref="B54:F54"/>
    <mergeCell ref="G54:H54"/>
    <mergeCell ref="B55:F55"/>
    <mergeCell ref="G55:H55"/>
    <mergeCell ref="B49:F49"/>
    <mergeCell ref="G49:H49"/>
    <mergeCell ref="B50:F50"/>
    <mergeCell ref="G50:H50"/>
    <mergeCell ref="A52:I52"/>
    <mergeCell ref="B53:F53"/>
    <mergeCell ref="G57:H57"/>
    <mergeCell ref="B58:F58"/>
    <mergeCell ref="G58:H58"/>
    <mergeCell ref="B59:F59"/>
    <mergeCell ref="G59:H59"/>
    <mergeCell ref="B56:F56"/>
    <mergeCell ref="G56:H56"/>
    <mergeCell ref="B12:F12"/>
    <mergeCell ref="G12:H12"/>
    <mergeCell ref="A64:I64"/>
    <mergeCell ref="B65:F65"/>
    <mergeCell ref="G65:H65"/>
    <mergeCell ref="B60:F60"/>
    <mergeCell ref="G60:H60"/>
    <mergeCell ref="B61:F61"/>
    <mergeCell ref="G61:H61"/>
    <mergeCell ref="B57:F57"/>
    <mergeCell ref="B66:F66"/>
    <mergeCell ref="B62:F62"/>
    <mergeCell ref="G62:H62"/>
    <mergeCell ref="G66:H66"/>
    <mergeCell ref="B11:F11"/>
    <mergeCell ref="B9:F9"/>
    <mergeCell ref="G9:H9"/>
    <mergeCell ref="B10:F10"/>
    <mergeCell ref="G10:H10"/>
    <mergeCell ref="G11:H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60">
      <selection activeCell="J30" sqref="J30"/>
    </sheetView>
  </sheetViews>
  <sheetFormatPr defaultColWidth="9.140625" defaultRowHeight="21.75"/>
  <cols>
    <col min="1" max="1" width="57.7109375" style="211" customWidth="1"/>
    <col min="2" max="2" width="21.57421875" style="211" customWidth="1"/>
    <col min="3" max="3" width="15.00390625" style="211" customWidth="1"/>
    <col min="4" max="4" width="16.8515625" style="211" customWidth="1"/>
    <col min="5" max="5" width="18.8515625" style="211" customWidth="1"/>
    <col min="6" max="6" width="16.00390625" style="211" customWidth="1"/>
    <col min="7" max="16384" width="9.140625" style="211" customWidth="1"/>
  </cols>
  <sheetData>
    <row r="1" spans="1:6" ht="26.25">
      <c r="A1" s="478" t="s">
        <v>1038</v>
      </c>
      <c r="B1" s="478"/>
      <c r="C1" s="478"/>
      <c r="D1" s="478"/>
      <c r="E1" s="478"/>
      <c r="F1" s="478"/>
    </row>
    <row r="2" spans="1:6" ht="26.25">
      <c r="A2" s="478" t="s">
        <v>1319</v>
      </c>
      <c r="B2" s="478"/>
      <c r="C2" s="478"/>
      <c r="D2" s="478"/>
      <c r="E2" s="478"/>
      <c r="F2" s="478"/>
    </row>
    <row r="3" spans="1:6" ht="26.25">
      <c r="A3" s="479" t="s">
        <v>412</v>
      </c>
      <c r="B3" s="479"/>
      <c r="C3" s="479"/>
      <c r="D3" s="479"/>
      <c r="E3" s="479"/>
      <c r="F3" s="479"/>
    </row>
    <row r="4" spans="1:6" ht="19.5" customHeight="1">
      <c r="A4" s="181"/>
      <c r="B4" s="181"/>
      <c r="C4" s="181"/>
      <c r="D4" s="181"/>
      <c r="E4" s="181"/>
      <c r="F4"/>
    </row>
    <row r="5" spans="1:6" s="213" customFormat="1" ht="19.5">
      <c r="A5" s="480" t="s">
        <v>1123</v>
      </c>
      <c r="B5" s="212" t="s">
        <v>1118</v>
      </c>
      <c r="C5" s="212" t="s">
        <v>415</v>
      </c>
      <c r="D5" s="212" t="s">
        <v>1120</v>
      </c>
      <c r="E5" s="212" t="s">
        <v>1121</v>
      </c>
      <c r="F5" s="480" t="s">
        <v>419</v>
      </c>
    </row>
    <row r="6" spans="1:6" s="213" customFormat="1" ht="19.5">
      <c r="A6" s="481"/>
      <c r="B6" s="214" t="s">
        <v>1119</v>
      </c>
      <c r="C6" s="214" t="s">
        <v>416</v>
      </c>
      <c r="D6" s="214" t="s">
        <v>315</v>
      </c>
      <c r="E6" s="214" t="s">
        <v>1122</v>
      </c>
      <c r="F6" s="481"/>
    </row>
    <row r="7" spans="1:6" ht="19.5">
      <c r="A7" s="215" t="s">
        <v>1028</v>
      </c>
      <c r="B7" s="216"/>
      <c r="C7" s="216"/>
      <c r="D7" s="216"/>
      <c r="E7" s="216"/>
      <c r="F7" s="216"/>
    </row>
    <row r="8" spans="1:6" ht="19.5">
      <c r="A8" s="162" t="s">
        <v>1124</v>
      </c>
      <c r="B8" s="161">
        <v>12</v>
      </c>
      <c r="C8" s="217">
        <f>B8*100/B41</f>
        <v>20.338983050847457</v>
      </c>
      <c r="D8" s="218">
        <f>รวมเงิน!D92</f>
        <v>3097000</v>
      </c>
      <c r="E8" s="217">
        <f>D8*100/D41</f>
        <v>26.515637976352536</v>
      </c>
      <c r="F8" s="155" t="s">
        <v>1079</v>
      </c>
    </row>
    <row r="9" spans="1:6" ht="19.5">
      <c r="A9" s="162"/>
      <c r="B9" s="161"/>
      <c r="C9" s="217"/>
      <c r="D9" s="218"/>
      <c r="E9" s="217"/>
      <c r="F9" s="155"/>
    </row>
    <row r="10" spans="1:6" s="213" customFormat="1" ht="19.5">
      <c r="A10" s="220" t="s">
        <v>426</v>
      </c>
      <c r="B10" s="221">
        <f>SUM(B8:B9)</f>
        <v>12</v>
      </c>
      <c r="C10" s="222">
        <f>SUM(C7:C9)</f>
        <v>20.338983050847457</v>
      </c>
      <c r="D10" s="223">
        <f>SUM(D8:D9)</f>
        <v>3097000</v>
      </c>
      <c r="E10" s="222">
        <f>SUM(E8:E9)</f>
        <v>26.515637976352536</v>
      </c>
      <c r="F10" s="224"/>
    </row>
    <row r="11" spans="1:6" ht="19.5">
      <c r="A11" s="225" t="s">
        <v>1047</v>
      </c>
      <c r="B11" s="226"/>
      <c r="C11" s="152"/>
      <c r="D11" s="152"/>
      <c r="E11" s="152"/>
      <c r="F11" s="152"/>
    </row>
    <row r="12" spans="1:6" ht="19.5">
      <c r="A12" s="162" t="s">
        <v>1125</v>
      </c>
      <c r="B12" s="161">
        <v>3</v>
      </c>
      <c r="C12" s="217">
        <f>B12*100/B41</f>
        <v>5.084745762711864</v>
      </c>
      <c r="D12" s="218">
        <f>รวมเงิน!D107</f>
        <v>50000</v>
      </c>
      <c r="E12" s="217">
        <f>D12*100/D41</f>
        <v>0.42808585689945977</v>
      </c>
      <c r="F12" s="155" t="s">
        <v>236</v>
      </c>
    </row>
    <row r="13" spans="1:6" ht="19.5">
      <c r="A13" s="162" t="s">
        <v>1126</v>
      </c>
      <c r="B13" s="161">
        <v>9</v>
      </c>
      <c r="C13" s="217">
        <f>B13*100/B41</f>
        <v>15.254237288135593</v>
      </c>
      <c r="D13" s="218">
        <f>รวมเงิน!D175</f>
        <v>1765000</v>
      </c>
      <c r="E13" s="217">
        <f>D13*100/D41</f>
        <v>15.11143074855093</v>
      </c>
      <c r="F13" s="155" t="s">
        <v>1116</v>
      </c>
    </row>
    <row r="14" spans="1:6" ht="19.5">
      <c r="A14" s="162" t="s">
        <v>1127</v>
      </c>
      <c r="B14" s="161">
        <v>4</v>
      </c>
      <c r="C14" s="217">
        <f>B14*100/B41</f>
        <v>6.779661016949152</v>
      </c>
      <c r="D14" s="218">
        <f>รวมเงิน!D208</f>
        <v>166000</v>
      </c>
      <c r="E14" s="217">
        <f>D14*100/D41</f>
        <v>1.4212450449062064</v>
      </c>
      <c r="F14" s="155" t="s">
        <v>1117</v>
      </c>
    </row>
    <row r="15" spans="1:6" ht="19.5">
      <c r="A15" s="162" t="s">
        <v>1129</v>
      </c>
      <c r="B15" s="161">
        <v>1</v>
      </c>
      <c r="C15" s="217">
        <f>B15*100/B41</f>
        <v>1.694915254237288</v>
      </c>
      <c r="D15" s="218">
        <f>รวมเงิน!D223</f>
        <v>300000</v>
      </c>
      <c r="E15" s="217">
        <f>D15*100/D41</f>
        <v>2.5685151413967584</v>
      </c>
      <c r="F15" s="155" t="s">
        <v>236</v>
      </c>
    </row>
    <row r="16" spans="1:6" ht="19.5">
      <c r="A16" s="162" t="s">
        <v>1128</v>
      </c>
      <c r="B16" s="161">
        <v>3</v>
      </c>
      <c r="C16" s="217">
        <f>B16*100/B41</f>
        <v>5.084745762711864</v>
      </c>
      <c r="D16" s="218">
        <f>รวมเงิน!D254</f>
        <v>340000</v>
      </c>
      <c r="E16" s="217">
        <f>D16*100/D41</f>
        <v>2.9109838269163264</v>
      </c>
      <c r="F16" s="155" t="s">
        <v>236</v>
      </c>
    </row>
    <row r="17" spans="1:6" ht="19.5">
      <c r="A17" s="162" t="s">
        <v>1130</v>
      </c>
      <c r="B17" s="161">
        <v>6</v>
      </c>
      <c r="C17" s="217">
        <f>B17*100/B41</f>
        <v>10.169491525423728</v>
      </c>
      <c r="D17" s="218">
        <f>รวมเงิน!D286</f>
        <v>170000</v>
      </c>
      <c r="E17" s="217">
        <f>D17*100/D41</f>
        <v>1.4554919134581632</v>
      </c>
      <c r="F17" s="155" t="s">
        <v>1116</v>
      </c>
    </row>
    <row r="18" spans="1:6" ht="19.5">
      <c r="A18" s="162" t="s">
        <v>1205</v>
      </c>
      <c r="B18" s="161">
        <v>4</v>
      </c>
      <c r="C18" s="217">
        <f>B18*100/B41</f>
        <v>6.779661016949152</v>
      </c>
      <c r="D18" s="218">
        <f>รวมเงิน!D320</f>
        <v>4994400</v>
      </c>
      <c r="E18" s="217">
        <f>D18*100/D41</f>
        <v>42.760640073973235</v>
      </c>
      <c r="F18" s="155" t="s">
        <v>236</v>
      </c>
    </row>
    <row r="19" spans="1:6" ht="19.5">
      <c r="A19" s="162"/>
      <c r="B19" s="166"/>
      <c r="C19" s="166"/>
      <c r="D19" s="166"/>
      <c r="E19" s="166"/>
      <c r="F19" s="166"/>
    </row>
    <row r="20" spans="1:6" s="213" customFormat="1" ht="19.5">
      <c r="A20" s="220" t="s">
        <v>426</v>
      </c>
      <c r="B20" s="221">
        <f>SUM(B12:B19)</f>
        <v>30</v>
      </c>
      <c r="C20" s="222">
        <f>SUM(C12:C19)</f>
        <v>50.847457627118644</v>
      </c>
      <c r="D20" s="223">
        <f>SUM(D12:D19)</f>
        <v>7785400</v>
      </c>
      <c r="E20" s="222">
        <f>SUM(E12:E19)</f>
        <v>66.65639260610108</v>
      </c>
      <c r="F20" s="224"/>
    </row>
    <row r="21" spans="1:6" s="213" customFormat="1" ht="19.5">
      <c r="A21" s="227"/>
      <c r="B21" s="154"/>
      <c r="C21" s="154"/>
      <c r="D21" s="154"/>
      <c r="E21" s="154"/>
      <c r="F21" s="154"/>
    </row>
    <row r="22" spans="1:6" s="213" customFormat="1" ht="19.5">
      <c r="A22" s="227"/>
      <c r="B22" s="154"/>
      <c r="C22" s="154"/>
      <c r="D22" s="154"/>
      <c r="E22" s="154"/>
      <c r="F22" s="154"/>
    </row>
    <row r="23" spans="1:6" s="213" customFormat="1" ht="19.5">
      <c r="A23" s="227"/>
      <c r="B23" s="154"/>
      <c r="C23" s="154"/>
      <c r="D23" s="154"/>
      <c r="E23" s="154"/>
      <c r="F23" s="206">
        <v>4</v>
      </c>
    </row>
    <row r="24" spans="1:6" s="213" customFormat="1" ht="19.5">
      <c r="A24" s="227"/>
      <c r="B24" s="154"/>
      <c r="C24" s="154"/>
      <c r="D24" s="154"/>
      <c r="E24" s="154"/>
      <c r="F24" s="206"/>
    </row>
    <row r="25" spans="1:6" ht="26.25">
      <c r="A25" s="478" t="s">
        <v>1045</v>
      </c>
      <c r="B25" s="478"/>
      <c r="C25" s="478"/>
      <c r="D25" s="478"/>
      <c r="E25" s="478"/>
      <c r="F25" s="478"/>
    </row>
    <row r="26" spans="1:6" ht="26.25">
      <c r="A26" s="478" t="s">
        <v>1319</v>
      </c>
      <c r="B26" s="478"/>
      <c r="C26" s="478"/>
      <c r="D26" s="478"/>
      <c r="E26" s="478"/>
      <c r="F26" s="478"/>
    </row>
    <row r="27" spans="1:6" ht="26.25">
      <c r="A27" s="479" t="s">
        <v>412</v>
      </c>
      <c r="B27" s="479"/>
      <c r="C27" s="479"/>
      <c r="D27" s="479"/>
      <c r="E27" s="479"/>
      <c r="F27" s="479"/>
    </row>
    <row r="28" spans="1:6" ht="19.5" customHeight="1">
      <c r="A28" s="181"/>
      <c r="B28" s="181"/>
      <c r="C28" s="181"/>
      <c r="D28" s="181"/>
      <c r="E28" s="181"/>
      <c r="F28" s="181"/>
    </row>
    <row r="29" spans="1:6" s="213" customFormat="1" ht="19.5">
      <c r="A29" s="480" t="s">
        <v>1123</v>
      </c>
      <c r="B29" s="212" t="s">
        <v>1118</v>
      </c>
      <c r="C29" s="212" t="s">
        <v>415</v>
      </c>
      <c r="D29" s="212" t="s">
        <v>1120</v>
      </c>
      <c r="E29" s="212" t="s">
        <v>1121</v>
      </c>
      <c r="F29" s="480" t="s">
        <v>419</v>
      </c>
    </row>
    <row r="30" spans="1:6" s="213" customFormat="1" ht="19.5">
      <c r="A30" s="481"/>
      <c r="B30" s="214" t="s">
        <v>1119</v>
      </c>
      <c r="C30" s="214" t="s">
        <v>416</v>
      </c>
      <c r="D30" s="214" t="s">
        <v>315</v>
      </c>
      <c r="E30" s="214" t="s">
        <v>1122</v>
      </c>
      <c r="F30" s="481"/>
    </row>
    <row r="31" spans="1:6" ht="19.5">
      <c r="A31" s="225" t="s">
        <v>1048</v>
      </c>
      <c r="B31" s="152"/>
      <c r="C31" s="152"/>
      <c r="D31" s="152"/>
      <c r="E31" s="152"/>
      <c r="F31" s="152"/>
    </row>
    <row r="32" spans="1:6" ht="19.5">
      <c r="A32" s="162" t="s">
        <v>1204</v>
      </c>
      <c r="B32" s="161">
        <v>4</v>
      </c>
      <c r="C32" s="217">
        <f>B32*100/B41</f>
        <v>6.779661016949152</v>
      </c>
      <c r="D32" s="218">
        <f>รวมเงิน!D347</f>
        <v>105000</v>
      </c>
      <c r="E32" s="217">
        <f>D32*100/D41</f>
        <v>0.8989802994888655</v>
      </c>
      <c r="F32" s="155" t="s">
        <v>236</v>
      </c>
    </row>
    <row r="33" spans="1:6" ht="19.5">
      <c r="A33" s="162" t="s">
        <v>1203</v>
      </c>
      <c r="B33" s="161">
        <v>3</v>
      </c>
      <c r="C33" s="217">
        <f>B33*100/B41</f>
        <v>5.084745762711864</v>
      </c>
      <c r="D33" s="218">
        <f>รวมเงิน!D363</f>
        <v>40000</v>
      </c>
      <c r="E33" s="217">
        <f>D33*100/D41</f>
        <v>0.34246868551956783</v>
      </c>
      <c r="F33" s="155" t="s">
        <v>236</v>
      </c>
    </row>
    <row r="34" spans="1:6" s="213" customFormat="1" ht="19.5">
      <c r="A34" s="220" t="s">
        <v>426</v>
      </c>
      <c r="B34" s="221">
        <f>SUM(B32:B33)</f>
        <v>7</v>
      </c>
      <c r="C34" s="222">
        <f>SUM(C32:C33)</f>
        <v>11.864406779661017</v>
      </c>
      <c r="D34" s="223">
        <f>SUM(D32:D33)</f>
        <v>145000</v>
      </c>
      <c r="E34" s="222">
        <f>SUM(E32:E33)</f>
        <v>1.2414489850084334</v>
      </c>
      <c r="F34" s="224"/>
    </row>
    <row r="35" spans="1:6" ht="19.5">
      <c r="A35" s="228" t="s">
        <v>1049</v>
      </c>
      <c r="B35" s="216"/>
      <c r="C35" s="229"/>
      <c r="D35" s="216"/>
      <c r="E35" s="216"/>
      <c r="F35" s="216"/>
    </row>
    <row r="36" spans="1:6" ht="19.5">
      <c r="A36" s="152" t="s">
        <v>1131</v>
      </c>
      <c r="B36" s="161">
        <v>8</v>
      </c>
      <c r="C36" s="217">
        <f>B36*100/B41</f>
        <v>13.559322033898304</v>
      </c>
      <c r="D36" s="218">
        <f>รวมเงิน!D457</f>
        <v>638200</v>
      </c>
      <c r="E36" s="217">
        <f>D36*100/D41</f>
        <v>5.464087877464705</v>
      </c>
      <c r="F36" s="155" t="s">
        <v>236</v>
      </c>
    </row>
    <row r="37" spans="1:6" ht="19.5">
      <c r="A37" s="162" t="s">
        <v>1317</v>
      </c>
      <c r="B37" s="161">
        <v>1</v>
      </c>
      <c r="C37" s="217">
        <f>B37*100/B41</f>
        <v>1.694915254237288</v>
      </c>
      <c r="D37" s="218">
        <f>รวมเงิน!D493</f>
        <v>4300</v>
      </c>
      <c r="E37" s="217">
        <f>D37*100/D41</f>
        <v>0.03681538369335354</v>
      </c>
      <c r="F37" s="155" t="s">
        <v>1117</v>
      </c>
    </row>
    <row r="38" spans="1:6" ht="19.5">
      <c r="A38" s="152" t="s">
        <v>1318</v>
      </c>
      <c r="B38" s="161">
        <v>1</v>
      </c>
      <c r="C38" s="217">
        <f>B38*100/B41</f>
        <v>1.694915254237288</v>
      </c>
      <c r="D38" s="218">
        <f>รวมเงิน!D515</f>
        <v>10000</v>
      </c>
      <c r="E38" s="217">
        <f>D38*100/D41</f>
        <v>0.08561717137989196</v>
      </c>
      <c r="F38" s="155" t="s">
        <v>236</v>
      </c>
    </row>
    <row r="39" spans="1:6" ht="19.5">
      <c r="A39" s="152"/>
      <c r="B39" s="155"/>
      <c r="C39" s="219"/>
      <c r="D39" s="155"/>
      <c r="E39" s="219"/>
      <c r="F39" s="155"/>
    </row>
    <row r="40" spans="1:6" s="213" customFormat="1" ht="19.5">
      <c r="A40" s="220" t="s">
        <v>426</v>
      </c>
      <c r="B40" s="221">
        <f>SUM(B36:B39)</f>
        <v>10</v>
      </c>
      <c r="C40" s="222">
        <f>SUM(C35:C39)</f>
        <v>16.94915254237288</v>
      </c>
      <c r="D40" s="223">
        <f>SUM(D35:D39)</f>
        <v>652500</v>
      </c>
      <c r="E40" s="222">
        <f>SUM(E36:E39)</f>
        <v>5.58652043253795</v>
      </c>
      <c r="F40" s="224"/>
    </row>
    <row r="41" spans="1:6" s="213" customFormat="1" ht="19.5">
      <c r="A41" s="220" t="s">
        <v>464</v>
      </c>
      <c r="B41" s="221">
        <f>B40+B34+B10+B20</f>
        <v>59</v>
      </c>
      <c r="C41" s="221">
        <v>100</v>
      </c>
      <c r="D41" s="223">
        <f>D40+D34+D10+D20</f>
        <v>11679900</v>
      </c>
      <c r="E41" s="223">
        <f>E40+E34+E10+E20</f>
        <v>100</v>
      </c>
      <c r="F41" s="224"/>
    </row>
    <row r="42" spans="1:4" ht="19.5">
      <c r="A42" s="230"/>
      <c r="B42" s="231"/>
      <c r="D42" s="232"/>
    </row>
    <row r="43" spans="1:6" ht="19.5">
      <c r="A43" s="230"/>
      <c r="B43" s="231"/>
      <c r="F43" s="210"/>
    </row>
    <row r="44" spans="1:6" ht="19.5">
      <c r="A44" s="230"/>
      <c r="B44" s="231"/>
      <c r="F44" s="210"/>
    </row>
    <row r="45" spans="1:6" ht="19.5">
      <c r="A45" s="230"/>
      <c r="B45" s="233"/>
      <c r="D45" s="234"/>
      <c r="F45" s="206">
        <v>5</v>
      </c>
    </row>
    <row r="47" ht="19.5">
      <c r="A47" s="230"/>
    </row>
  </sheetData>
  <sheetProtection/>
  <mergeCells count="10">
    <mergeCell ref="A26:F26"/>
    <mergeCell ref="A27:F27"/>
    <mergeCell ref="A29:A30"/>
    <mergeCell ref="F29:F30"/>
    <mergeCell ref="A1:F1"/>
    <mergeCell ref="A2:F2"/>
    <mergeCell ref="A3:F3"/>
    <mergeCell ref="A5:A6"/>
    <mergeCell ref="F5:F6"/>
    <mergeCell ref="A25:F25"/>
  </mergeCells>
  <printOptions/>
  <pageMargins left="0.5905511811023623" right="0.5905511811023623" top="0.8661417322834646" bottom="0.7480314960629921" header="0.31496062992125984" footer="0.31496062992125984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626"/>
  <sheetViews>
    <sheetView tabSelected="1" view="pageLayout" workbookViewId="0" topLeftCell="A112">
      <selection activeCell="J4" sqref="J4"/>
    </sheetView>
  </sheetViews>
  <sheetFormatPr defaultColWidth="9.140625" defaultRowHeight="21.75" customHeight="1"/>
  <cols>
    <col min="1" max="1" width="5.28125" style="211" customWidth="1"/>
    <col min="2" max="2" width="34.28125" style="211" customWidth="1"/>
    <col min="3" max="3" width="39.7109375" style="211" customWidth="1"/>
    <col min="4" max="4" width="11.7109375" style="232" customWidth="1"/>
    <col min="5" max="5" width="10.8515625" style="232" customWidth="1"/>
    <col min="6" max="6" width="10.140625" style="232" customWidth="1"/>
    <col min="7" max="18" width="3.7109375" style="211" customWidth="1"/>
    <col min="19" max="16384" width="9.140625" style="211" customWidth="1"/>
  </cols>
  <sheetData>
    <row r="1" spans="1:18" s="270" customFormat="1" ht="21.75" customHeight="1">
      <c r="A1" s="494" t="s">
        <v>1202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</row>
    <row r="2" spans="1:18" ht="21.75" customHeight="1">
      <c r="A2" s="495" t="s">
        <v>1320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</row>
    <row r="3" spans="1:18" ht="21.75" customHeight="1">
      <c r="A3" s="494" t="s">
        <v>174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</row>
    <row r="4" spans="2:13" ht="21.75" customHeight="1">
      <c r="B4" s="271" t="s">
        <v>1206</v>
      </c>
      <c r="C4" s="271"/>
      <c r="D4" s="271"/>
      <c r="E4" s="271"/>
      <c r="M4" s="232"/>
    </row>
    <row r="5" spans="1:13" ht="21.75" customHeight="1">
      <c r="A5" s="232"/>
      <c r="B5" s="412" t="s">
        <v>1207</v>
      </c>
      <c r="C5" s="272"/>
      <c r="D5" s="272"/>
      <c r="E5" s="272"/>
      <c r="F5" s="273"/>
      <c r="G5" s="272"/>
      <c r="H5" s="272"/>
      <c r="I5" s="272"/>
      <c r="J5" s="272"/>
      <c r="M5" s="232"/>
    </row>
    <row r="6" ht="6" customHeight="1"/>
    <row r="7" spans="1:18" s="213" customFormat="1" ht="21.75" customHeight="1">
      <c r="A7" s="266" t="s">
        <v>176</v>
      </c>
      <c r="B7" s="482" t="s">
        <v>178</v>
      </c>
      <c r="C7" s="267" t="s">
        <v>1108</v>
      </c>
      <c r="D7" s="485" t="s">
        <v>315</v>
      </c>
      <c r="E7" s="267" t="s">
        <v>1039</v>
      </c>
      <c r="F7" s="267" t="s">
        <v>186</v>
      </c>
      <c r="G7" s="488" t="s">
        <v>1447</v>
      </c>
      <c r="H7" s="489"/>
      <c r="I7" s="489"/>
      <c r="J7" s="489"/>
      <c r="K7" s="489"/>
      <c r="L7" s="489"/>
      <c r="M7" s="489"/>
      <c r="N7" s="489"/>
      <c r="O7" s="489"/>
      <c r="P7" s="489"/>
      <c r="Q7" s="489"/>
      <c r="R7" s="490"/>
    </row>
    <row r="8" spans="1:18" s="213" customFormat="1" ht="21.75" customHeight="1">
      <c r="A8" s="177" t="s">
        <v>177</v>
      </c>
      <c r="B8" s="483"/>
      <c r="C8" s="167" t="s">
        <v>178</v>
      </c>
      <c r="D8" s="486"/>
      <c r="E8" s="491" t="s">
        <v>187</v>
      </c>
      <c r="F8" s="491" t="s">
        <v>187</v>
      </c>
      <c r="G8" s="493" t="s">
        <v>1289</v>
      </c>
      <c r="H8" s="493"/>
      <c r="I8" s="493"/>
      <c r="J8" s="493" t="s">
        <v>1446</v>
      </c>
      <c r="K8" s="493"/>
      <c r="L8" s="493"/>
      <c r="M8" s="493"/>
      <c r="N8" s="493"/>
      <c r="O8" s="493"/>
      <c r="P8" s="493"/>
      <c r="Q8" s="493"/>
      <c r="R8" s="493"/>
    </row>
    <row r="9" spans="1:18" s="213" customFormat="1" ht="21.75" customHeight="1">
      <c r="A9" s="179"/>
      <c r="B9" s="484"/>
      <c r="C9" s="179"/>
      <c r="D9" s="487"/>
      <c r="E9" s="492"/>
      <c r="F9" s="492"/>
      <c r="G9" s="269" t="s">
        <v>1080</v>
      </c>
      <c r="H9" s="269" t="s">
        <v>1081</v>
      </c>
      <c r="I9" s="269" t="s">
        <v>1082</v>
      </c>
      <c r="J9" s="269" t="s">
        <v>1083</v>
      </c>
      <c r="K9" s="269" t="s">
        <v>1084</v>
      </c>
      <c r="L9" s="269" t="s">
        <v>1085</v>
      </c>
      <c r="M9" s="269" t="s">
        <v>1086</v>
      </c>
      <c r="N9" s="269" t="s">
        <v>1087</v>
      </c>
      <c r="O9" s="269" t="s">
        <v>1088</v>
      </c>
      <c r="P9" s="269" t="s">
        <v>1089</v>
      </c>
      <c r="Q9" s="269" t="s">
        <v>1090</v>
      </c>
      <c r="R9" s="269" t="s">
        <v>1091</v>
      </c>
    </row>
    <row r="10" spans="1:18" s="213" customFormat="1" ht="21.75" customHeight="1">
      <c r="A10" s="177"/>
      <c r="B10" s="261" t="s">
        <v>1219</v>
      </c>
      <c r="C10" s="266"/>
      <c r="D10" s="302"/>
      <c r="E10" s="305"/>
      <c r="F10" s="305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</row>
    <row r="11" spans="1:18" s="213" customFormat="1" ht="21.75" customHeight="1">
      <c r="A11" s="186">
        <v>1</v>
      </c>
      <c r="B11" s="327" t="s">
        <v>1309</v>
      </c>
      <c r="C11" s="327" t="s">
        <v>1344</v>
      </c>
      <c r="D11" s="308">
        <v>720000</v>
      </c>
      <c r="E11" s="309" t="s">
        <v>1219</v>
      </c>
      <c r="F11" s="155" t="s">
        <v>1079</v>
      </c>
      <c r="G11" s="306"/>
      <c r="H11" s="306"/>
      <c r="I11" s="155"/>
      <c r="J11" s="155"/>
      <c r="K11" s="155"/>
      <c r="L11" s="155"/>
      <c r="M11" s="155"/>
      <c r="N11" s="155"/>
      <c r="O11" s="155"/>
      <c r="P11" s="155"/>
      <c r="Q11" s="155"/>
      <c r="R11" s="155"/>
    </row>
    <row r="12" spans="1:18" s="213" customFormat="1" ht="21.75" customHeight="1">
      <c r="A12" s="186"/>
      <c r="B12" s="327" t="s">
        <v>1321</v>
      </c>
      <c r="C12" s="330" t="s">
        <v>1345</v>
      </c>
      <c r="D12" s="186"/>
      <c r="E12" s="186" t="s">
        <v>1071</v>
      </c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</row>
    <row r="13" spans="1:18" s="213" customFormat="1" ht="21.75" customHeight="1">
      <c r="A13" s="186"/>
      <c r="B13" s="328" t="s">
        <v>1322</v>
      </c>
      <c r="C13" s="330" t="s">
        <v>1346</v>
      </c>
      <c r="D13" s="192"/>
      <c r="E13" s="192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</row>
    <row r="14" spans="1:18" s="213" customFormat="1" ht="21.75" customHeight="1">
      <c r="A14" s="186"/>
      <c r="B14" s="327" t="s">
        <v>1323</v>
      </c>
      <c r="C14" s="330" t="s">
        <v>1347</v>
      </c>
      <c r="D14" s="337"/>
      <c r="E14" s="337"/>
      <c r="F14" s="338"/>
      <c r="G14" s="338"/>
      <c r="H14" s="338"/>
      <c r="I14" s="155"/>
      <c r="J14" s="155"/>
      <c r="K14" s="155"/>
      <c r="L14" s="155"/>
      <c r="M14" s="155"/>
      <c r="N14" s="155"/>
      <c r="O14" s="155"/>
      <c r="P14" s="155"/>
      <c r="Q14" s="155"/>
      <c r="R14" s="155"/>
    </row>
    <row r="15" spans="1:18" s="213" customFormat="1" ht="21.75" customHeight="1">
      <c r="A15" s="186"/>
      <c r="B15" s="339" t="s">
        <v>1324</v>
      </c>
      <c r="C15" s="330" t="s">
        <v>1348</v>
      </c>
      <c r="D15" s="337"/>
      <c r="E15" s="337"/>
      <c r="F15" s="338"/>
      <c r="G15" s="338"/>
      <c r="H15" s="338"/>
      <c r="I15" s="155"/>
      <c r="J15" s="155"/>
      <c r="K15" s="155"/>
      <c r="L15" s="155"/>
      <c r="M15" s="155"/>
      <c r="N15" s="155"/>
      <c r="O15" s="155"/>
      <c r="P15" s="155"/>
      <c r="Q15" s="155"/>
      <c r="R15" s="155"/>
    </row>
    <row r="16" spans="1:18" s="213" customFormat="1" ht="21.75" customHeight="1">
      <c r="A16" s="186"/>
      <c r="B16" s="339" t="s">
        <v>1325</v>
      </c>
      <c r="C16" s="307" t="s">
        <v>1349</v>
      </c>
      <c r="D16" s="337"/>
      <c r="E16" s="337"/>
      <c r="F16" s="338"/>
      <c r="G16" s="338"/>
      <c r="H16" s="338"/>
      <c r="I16" s="155"/>
      <c r="J16" s="155"/>
      <c r="K16" s="155"/>
      <c r="L16" s="155"/>
      <c r="M16" s="155"/>
      <c r="N16" s="155"/>
      <c r="O16" s="155"/>
      <c r="P16" s="155"/>
      <c r="Q16" s="155"/>
      <c r="R16" s="155"/>
    </row>
    <row r="17" spans="1:18" s="213" customFormat="1" ht="21.75" customHeight="1">
      <c r="A17" s="186"/>
      <c r="B17" s="339" t="s">
        <v>1132</v>
      </c>
      <c r="C17" s="350" t="s">
        <v>1350</v>
      </c>
      <c r="D17" s="337"/>
      <c r="E17" s="337"/>
      <c r="F17" s="378"/>
      <c r="G17" s="338"/>
      <c r="H17" s="338"/>
      <c r="I17" s="155"/>
      <c r="J17" s="155"/>
      <c r="K17" s="155"/>
      <c r="L17" s="155"/>
      <c r="M17" s="155"/>
      <c r="N17" s="155"/>
      <c r="O17" s="155"/>
      <c r="P17" s="155"/>
      <c r="Q17" s="155"/>
      <c r="R17" s="155"/>
    </row>
    <row r="18" spans="1:18" s="213" customFormat="1" ht="8.25" customHeight="1">
      <c r="A18" s="183"/>
      <c r="B18" s="323"/>
      <c r="C18" s="296"/>
      <c r="D18" s="310"/>
      <c r="E18" s="311"/>
      <c r="F18" s="268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</row>
    <row r="19" spans="1:18" s="213" customFormat="1" ht="21.75" customHeight="1">
      <c r="A19" s="186">
        <v>2</v>
      </c>
      <c r="B19" s="326" t="s">
        <v>1309</v>
      </c>
      <c r="C19" s="329" t="s">
        <v>1341</v>
      </c>
      <c r="D19" s="312">
        <v>490000</v>
      </c>
      <c r="E19" s="309" t="s">
        <v>1219</v>
      </c>
      <c r="F19" s="186" t="s">
        <v>1079</v>
      </c>
      <c r="G19" s="253"/>
      <c r="H19" s="253"/>
      <c r="I19" s="155"/>
      <c r="J19" s="155"/>
      <c r="K19" s="155"/>
      <c r="L19" s="155"/>
      <c r="M19" s="155"/>
      <c r="N19" s="155"/>
      <c r="O19" s="155"/>
      <c r="P19" s="155"/>
      <c r="Q19" s="155"/>
      <c r="R19" s="237"/>
    </row>
    <row r="20" spans="1:18" s="213" customFormat="1" ht="21.75" customHeight="1">
      <c r="A20" s="255"/>
      <c r="B20" s="327" t="s">
        <v>1326</v>
      </c>
      <c r="C20" s="330" t="s">
        <v>1351</v>
      </c>
      <c r="D20" s="186"/>
      <c r="E20" s="186" t="s">
        <v>1071</v>
      </c>
      <c r="F20" s="186"/>
      <c r="G20" s="186"/>
      <c r="H20" s="186"/>
      <c r="I20" s="155"/>
      <c r="J20" s="155"/>
      <c r="K20" s="155"/>
      <c r="L20" s="155"/>
      <c r="M20" s="155"/>
      <c r="N20" s="155"/>
      <c r="O20" s="155"/>
      <c r="P20" s="155"/>
      <c r="Q20" s="155"/>
      <c r="R20" s="237"/>
    </row>
    <row r="21" spans="1:18" s="213" customFormat="1" ht="21.75" customHeight="1">
      <c r="A21" s="255"/>
      <c r="B21" s="327" t="s">
        <v>1327</v>
      </c>
      <c r="C21" s="330" t="s">
        <v>1352</v>
      </c>
      <c r="D21" s="186"/>
      <c r="E21" s="186"/>
      <c r="F21" s="186"/>
      <c r="G21" s="186"/>
      <c r="H21" s="186"/>
      <c r="I21" s="155"/>
      <c r="J21" s="155"/>
      <c r="K21" s="155"/>
      <c r="L21" s="155"/>
      <c r="M21" s="155"/>
      <c r="N21" s="155"/>
      <c r="O21" s="155"/>
      <c r="P21" s="155"/>
      <c r="Q21" s="155"/>
      <c r="R21" s="237"/>
    </row>
    <row r="22" spans="1:18" s="213" customFormat="1" ht="21.75" customHeight="1">
      <c r="A22" s="255"/>
      <c r="B22" s="327" t="s">
        <v>1328</v>
      </c>
      <c r="C22" s="330" t="s">
        <v>1353</v>
      </c>
      <c r="D22" s="325"/>
      <c r="E22" s="186"/>
      <c r="F22" s="186"/>
      <c r="G22" s="186"/>
      <c r="H22" s="186"/>
      <c r="I22" s="155"/>
      <c r="J22" s="155"/>
      <c r="K22" s="155"/>
      <c r="L22" s="155"/>
      <c r="M22" s="155"/>
      <c r="N22" s="155"/>
      <c r="O22" s="155"/>
      <c r="P22" s="155"/>
      <c r="Q22" s="155"/>
      <c r="R22" s="237"/>
    </row>
    <row r="23" spans="1:18" s="213" customFormat="1" ht="21.75" customHeight="1">
      <c r="A23" s="255"/>
      <c r="B23" s="340" t="s">
        <v>1132</v>
      </c>
      <c r="C23" s="330" t="s">
        <v>1354</v>
      </c>
      <c r="D23" s="325"/>
      <c r="E23" s="186"/>
      <c r="F23" s="186"/>
      <c r="G23" s="186"/>
      <c r="H23" s="186"/>
      <c r="I23" s="155"/>
      <c r="J23" s="155"/>
      <c r="K23" s="155"/>
      <c r="L23" s="155"/>
      <c r="M23" s="155"/>
      <c r="N23" s="155"/>
      <c r="O23" s="155"/>
      <c r="P23" s="155"/>
      <c r="Q23" s="155"/>
      <c r="R23" s="237"/>
    </row>
    <row r="24" spans="1:18" s="213" customFormat="1" ht="21.75" customHeight="1">
      <c r="A24" s="255"/>
      <c r="B24" s="340"/>
      <c r="C24" s="330" t="s">
        <v>1355</v>
      </c>
      <c r="D24" s="198"/>
      <c r="E24" s="192"/>
      <c r="F24" s="192"/>
      <c r="G24" s="186"/>
      <c r="H24" s="186"/>
      <c r="I24" s="155"/>
      <c r="J24" s="155"/>
      <c r="K24" s="155"/>
      <c r="L24" s="155"/>
      <c r="M24" s="155"/>
      <c r="N24" s="155"/>
      <c r="O24" s="155"/>
      <c r="P24" s="155"/>
      <c r="Q24" s="155"/>
      <c r="R24" s="237"/>
    </row>
    <row r="25" spans="1:18" s="213" customFormat="1" ht="6.75" customHeight="1">
      <c r="A25" s="257"/>
      <c r="B25" s="258"/>
      <c r="C25" s="341"/>
      <c r="D25" s="310"/>
      <c r="E25" s="311"/>
      <c r="F25" s="311"/>
      <c r="G25" s="317"/>
      <c r="H25" s="317"/>
      <c r="I25" s="284"/>
      <c r="J25" s="284"/>
      <c r="K25" s="284"/>
      <c r="L25" s="284"/>
      <c r="M25" s="284"/>
      <c r="N25" s="284"/>
      <c r="O25" s="284"/>
      <c r="P25" s="284"/>
      <c r="Q25" s="284"/>
      <c r="R25" s="284"/>
    </row>
    <row r="26" spans="1:18" s="213" customFormat="1" ht="19.5" customHeight="1">
      <c r="A26" s="366"/>
      <c r="B26" s="408"/>
      <c r="C26" s="409"/>
      <c r="D26" s="408"/>
      <c r="E26" s="410"/>
      <c r="F26" s="410"/>
      <c r="G26" s="411"/>
      <c r="H26" s="411"/>
      <c r="I26" s="406"/>
      <c r="J26" s="406"/>
      <c r="K26" s="406"/>
      <c r="L26" s="406"/>
      <c r="M26" s="406"/>
      <c r="N26" s="406"/>
      <c r="O26" s="406"/>
      <c r="P26" s="406"/>
      <c r="Q26" s="406"/>
      <c r="R26" s="206">
        <v>6</v>
      </c>
    </row>
    <row r="27" spans="1:18" s="232" customFormat="1" ht="21.75" customHeight="1">
      <c r="A27" s="266" t="s">
        <v>176</v>
      </c>
      <c r="B27" s="482" t="s">
        <v>178</v>
      </c>
      <c r="C27" s="267" t="s">
        <v>1108</v>
      </c>
      <c r="D27" s="485" t="s">
        <v>315</v>
      </c>
      <c r="E27" s="267" t="s">
        <v>1039</v>
      </c>
      <c r="F27" s="267" t="s">
        <v>186</v>
      </c>
      <c r="G27" s="488" t="s">
        <v>1447</v>
      </c>
      <c r="H27" s="489"/>
      <c r="I27" s="489"/>
      <c r="J27" s="489"/>
      <c r="K27" s="489"/>
      <c r="L27" s="489"/>
      <c r="M27" s="489"/>
      <c r="N27" s="489"/>
      <c r="O27" s="489"/>
      <c r="P27" s="489"/>
      <c r="Q27" s="489"/>
      <c r="R27" s="490"/>
    </row>
    <row r="28" spans="1:18" s="232" customFormat="1" ht="21.75" customHeight="1">
      <c r="A28" s="177" t="s">
        <v>177</v>
      </c>
      <c r="B28" s="483"/>
      <c r="C28" s="167" t="s">
        <v>178</v>
      </c>
      <c r="D28" s="486"/>
      <c r="E28" s="491" t="s">
        <v>187</v>
      </c>
      <c r="F28" s="491" t="s">
        <v>187</v>
      </c>
      <c r="G28" s="493" t="s">
        <v>1289</v>
      </c>
      <c r="H28" s="493"/>
      <c r="I28" s="493"/>
      <c r="J28" s="493" t="s">
        <v>1446</v>
      </c>
      <c r="K28" s="493"/>
      <c r="L28" s="493"/>
      <c r="M28" s="493"/>
      <c r="N28" s="493"/>
      <c r="O28" s="493"/>
      <c r="P28" s="493"/>
      <c r="Q28" s="493"/>
      <c r="R28" s="493"/>
    </row>
    <row r="29" spans="1:18" s="232" customFormat="1" ht="21.75" customHeight="1">
      <c r="A29" s="179"/>
      <c r="B29" s="484"/>
      <c r="C29" s="179"/>
      <c r="D29" s="487"/>
      <c r="E29" s="492"/>
      <c r="F29" s="492"/>
      <c r="G29" s="269" t="s">
        <v>1080</v>
      </c>
      <c r="H29" s="269" t="s">
        <v>1081</v>
      </c>
      <c r="I29" s="269" t="s">
        <v>1082</v>
      </c>
      <c r="J29" s="269" t="s">
        <v>1083</v>
      </c>
      <c r="K29" s="269" t="s">
        <v>1084</v>
      </c>
      <c r="L29" s="269" t="s">
        <v>1085</v>
      </c>
      <c r="M29" s="269" t="s">
        <v>1086</v>
      </c>
      <c r="N29" s="269" t="s">
        <v>1087</v>
      </c>
      <c r="O29" s="269" t="s">
        <v>1088</v>
      </c>
      <c r="P29" s="269" t="s">
        <v>1089</v>
      </c>
      <c r="Q29" s="269" t="s">
        <v>1090</v>
      </c>
      <c r="R29" s="269" t="s">
        <v>1091</v>
      </c>
    </row>
    <row r="30" spans="1:18" s="232" customFormat="1" ht="21.75" customHeight="1">
      <c r="A30" s="158"/>
      <c r="B30" s="322" t="s">
        <v>1072</v>
      </c>
      <c r="C30" s="342"/>
      <c r="D30" s="335"/>
      <c r="E30" s="155"/>
      <c r="F30" s="155"/>
      <c r="G30" s="155"/>
      <c r="H30" s="155"/>
      <c r="I30" s="155"/>
      <c r="J30" s="155"/>
      <c r="K30" s="155"/>
      <c r="L30" s="254"/>
      <c r="M30" s="254"/>
      <c r="N30" s="254"/>
      <c r="O30" s="254"/>
      <c r="P30" s="186"/>
      <c r="Q30" s="186"/>
      <c r="R30" s="316"/>
    </row>
    <row r="31" spans="1:18" s="232" customFormat="1" ht="21.75" customHeight="1">
      <c r="A31" s="161">
        <v>3</v>
      </c>
      <c r="B31" s="327" t="s">
        <v>1329</v>
      </c>
      <c r="C31" s="331" t="s">
        <v>1356</v>
      </c>
      <c r="D31" s="308">
        <v>354000</v>
      </c>
      <c r="E31" s="309" t="s">
        <v>1072</v>
      </c>
      <c r="F31" s="186" t="s">
        <v>1079</v>
      </c>
      <c r="G31" s="318"/>
      <c r="H31" s="318"/>
      <c r="I31" s="186"/>
      <c r="J31" s="186"/>
      <c r="K31" s="186"/>
      <c r="L31" s="186"/>
      <c r="M31" s="186"/>
      <c r="N31" s="186"/>
      <c r="O31" s="186"/>
      <c r="P31" s="186"/>
      <c r="Q31" s="186"/>
      <c r="R31" s="316"/>
    </row>
    <row r="32" spans="1:18" s="232" customFormat="1" ht="21.75" customHeight="1">
      <c r="A32" s="161"/>
      <c r="B32" s="327" t="s">
        <v>1330</v>
      </c>
      <c r="C32" s="331" t="s">
        <v>1357</v>
      </c>
      <c r="D32" s="337"/>
      <c r="E32" s="186" t="s">
        <v>1071</v>
      </c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316"/>
    </row>
    <row r="33" spans="1:18" s="232" customFormat="1" ht="21.75" customHeight="1">
      <c r="A33" s="161"/>
      <c r="B33" s="327" t="s">
        <v>1221</v>
      </c>
      <c r="C33" s="330" t="s">
        <v>1358</v>
      </c>
      <c r="D33" s="337"/>
      <c r="E33" s="192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316"/>
    </row>
    <row r="34" spans="1:18" s="232" customFormat="1" ht="21.75" customHeight="1">
      <c r="A34" s="161"/>
      <c r="B34" s="303"/>
      <c r="C34" s="330" t="s">
        <v>1359</v>
      </c>
      <c r="D34" s="337"/>
      <c r="E34" s="337"/>
      <c r="F34" s="343"/>
      <c r="G34" s="343"/>
      <c r="H34" s="343"/>
      <c r="I34" s="186"/>
      <c r="J34" s="186"/>
      <c r="K34" s="186"/>
      <c r="L34" s="186"/>
      <c r="M34" s="186"/>
      <c r="N34" s="186"/>
      <c r="O34" s="186"/>
      <c r="P34" s="186"/>
      <c r="Q34" s="186"/>
      <c r="R34" s="316"/>
    </row>
    <row r="35" spans="1:18" s="232" customFormat="1" ht="21.75" customHeight="1">
      <c r="A35" s="161"/>
      <c r="B35" s="303"/>
      <c r="C35" s="330" t="s">
        <v>1360</v>
      </c>
      <c r="D35" s="337"/>
      <c r="E35" s="337"/>
      <c r="F35" s="343"/>
      <c r="G35" s="343"/>
      <c r="H35" s="343"/>
      <c r="I35" s="186"/>
      <c r="J35" s="186"/>
      <c r="K35" s="186"/>
      <c r="L35" s="186"/>
      <c r="M35" s="186"/>
      <c r="N35" s="186"/>
      <c r="O35" s="186"/>
      <c r="P35" s="186"/>
      <c r="Q35" s="186"/>
      <c r="R35" s="316"/>
    </row>
    <row r="36" spans="1:18" s="232" customFormat="1" ht="21.75" customHeight="1">
      <c r="A36" s="161"/>
      <c r="B36" s="303"/>
      <c r="C36" s="330" t="s">
        <v>1361</v>
      </c>
      <c r="D36" s="337"/>
      <c r="E36" s="337"/>
      <c r="F36" s="343"/>
      <c r="G36" s="343"/>
      <c r="H36" s="343"/>
      <c r="I36" s="186"/>
      <c r="J36" s="186"/>
      <c r="K36" s="186"/>
      <c r="L36" s="186"/>
      <c r="M36" s="186"/>
      <c r="N36" s="186"/>
      <c r="O36" s="186"/>
      <c r="P36" s="186"/>
      <c r="Q36" s="186"/>
      <c r="R36" s="316"/>
    </row>
    <row r="37" spans="1:18" s="232" customFormat="1" ht="21.75" customHeight="1">
      <c r="A37" s="168"/>
      <c r="B37" s="303"/>
      <c r="C37" s="303"/>
      <c r="D37" s="337"/>
      <c r="E37" s="337"/>
      <c r="F37" s="343"/>
      <c r="G37" s="343"/>
      <c r="H37" s="343"/>
      <c r="I37" s="186"/>
      <c r="J37" s="186"/>
      <c r="K37" s="186"/>
      <c r="L37" s="186"/>
      <c r="M37" s="186"/>
      <c r="N37" s="186"/>
      <c r="O37" s="186"/>
      <c r="P37" s="186"/>
      <c r="Q37" s="186"/>
      <c r="R37" s="186"/>
    </row>
    <row r="38" spans="1:18" s="232" customFormat="1" ht="21.75" customHeight="1">
      <c r="A38" s="161">
        <v>4</v>
      </c>
      <c r="B38" s="326" t="s">
        <v>1329</v>
      </c>
      <c r="C38" s="329" t="s">
        <v>1356</v>
      </c>
      <c r="D38" s="344">
        <v>98000</v>
      </c>
      <c r="E38" s="314" t="s">
        <v>1072</v>
      </c>
      <c r="F38" s="254" t="s">
        <v>1079</v>
      </c>
      <c r="G38" s="315"/>
      <c r="H38" s="315"/>
      <c r="I38" s="254"/>
      <c r="J38" s="254"/>
      <c r="K38" s="254"/>
      <c r="L38" s="254"/>
      <c r="M38" s="254"/>
      <c r="N38" s="254"/>
      <c r="O38" s="254"/>
      <c r="P38" s="254"/>
      <c r="Q38" s="254"/>
      <c r="R38" s="254"/>
    </row>
    <row r="39" spans="1:18" s="232" customFormat="1" ht="21.75" customHeight="1">
      <c r="A39" s="161"/>
      <c r="B39" s="327" t="s">
        <v>1331</v>
      </c>
      <c r="C39" s="330" t="s">
        <v>1362</v>
      </c>
      <c r="D39" s="345"/>
      <c r="E39" s="186" t="s">
        <v>1071</v>
      </c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</row>
    <row r="40" spans="1:18" s="232" customFormat="1" ht="21.75" customHeight="1">
      <c r="A40" s="161"/>
      <c r="B40" s="327" t="s">
        <v>1133</v>
      </c>
      <c r="C40" s="330" t="s">
        <v>1358</v>
      </c>
      <c r="D40" s="345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</row>
    <row r="41" spans="1:18" s="232" customFormat="1" ht="21.75" customHeight="1">
      <c r="A41" s="161"/>
      <c r="B41" s="327"/>
      <c r="C41" s="330" t="s">
        <v>1363</v>
      </c>
      <c r="D41" s="345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316"/>
    </row>
    <row r="42" spans="1:18" s="232" customFormat="1" ht="21.75" customHeight="1">
      <c r="A42" s="161"/>
      <c r="B42" s="332"/>
      <c r="C42" s="330" t="s">
        <v>1361</v>
      </c>
      <c r="D42" s="345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316"/>
    </row>
    <row r="43" spans="1:18" s="232" customFormat="1" ht="21.75" customHeight="1">
      <c r="A43" s="168"/>
      <c r="B43" s="346"/>
      <c r="C43" s="320"/>
      <c r="D43" s="347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348"/>
    </row>
    <row r="44" spans="1:18" s="232" customFormat="1" ht="21.75" customHeight="1">
      <c r="A44" s="265"/>
      <c r="B44" s="349"/>
      <c r="C44" s="350"/>
      <c r="D44" s="351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352"/>
    </row>
    <row r="45" spans="1:18" s="232" customFormat="1" ht="21.75" customHeight="1">
      <c r="A45" s="265"/>
      <c r="B45" s="349"/>
      <c r="C45" s="350"/>
      <c r="D45" s="351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352"/>
    </row>
    <row r="46" spans="1:18" s="232" customFormat="1" ht="21.75" customHeight="1">
      <c r="A46" s="265"/>
      <c r="B46" s="353"/>
      <c r="C46" s="353"/>
      <c r="D46" s="3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206"/>
    </row>
    <row r="47" spans="1:18" s="232" customFormat="1" ht="21.75" customHeight="1">
      <c r="A47" s="265"/>
      <c r="B47" s="353"/>
      <c r="C47" s="353"/>
      <c r="D47" s="3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206"/>
    </row>
    <row r="48" spans="1:18" s="232" customFormat="1" ht="21.75" customHeight="1">
      <c r="A48" s="265"/>
      <c r="B48" s="353"/>
      <c r="C48" s="353"/>
      <c r="D48" s="3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206"/>
    </row>
    <row r="49" spans="1:18" s="232" customFormat="1" ht="21.75" customHeight="1">
      <c r="A49" s="265"/>
      <c r="B49" s="353"/>
      <c r="C49" s="353"/>
      <c r="D49" s="3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206"/>
    </row>
    <row r="50" spans="1:18" s="232" customFormat="1" ht="21.75" customHeight="1">
      <c r="A50" s="265"/>
      <c r="B50" s="353"/>
      <c r="C50" s="353"/>
      <c r="D50" s="3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206">
        <v>7</v>
      </c>
    </row>
    <row r="51" spans="1:18" s="232" customFormat="1" ht="21.75" customHeight="1">
      <c r="A51" s="266" t="s">
        <v>176</v>
      </c>
      <c r="B51" s="482" t="s">
        <v>178</v>
      </c>
      <c r="C51" s="267" t="s">
        <v>1108</v>
      </c>
      <c r="D51" s="485" t="s">
        <v>315</v>
      </c>
      <c r="E51" s="267" t="s">
        <v>1039</v>
      </c>
      <c r="F51" s="267" t="s">
        <v>186</v>
      </c>
      <c r="G51" s="488" t="s">
        <v>1447</v>
      </c>
      <c r="H51" s="489"/>
      <c r="I51" s="489"/>
      <c r="J51" s="489"/>
      <c r="K51" s="489"/>
      <c r="L51" s="489"/>
      <c r="M51" s="489"/>
      <c r="N51" s="489"/>
      <c r="O51" s="489"/>
      <c r="P51" s="489"/>
      <c r="Q51" s="489"/>
      <c r="R51" s="490"/>
    </row>
    <row r="52" spans="1:18" s="232" customFormat="1" ht="21.75" customHeight="1">
      <c r="A52" s="177" t="s">
        <v>177</v>
      </c>
      <c r="B52" s="483"/>
      <c r="C52" s="167" t="s">
        <v>178</v>
      </c>
      <c r="D52" s="486"/>
      <c r="E52" s="491" t="s">
        <v>187</v>
      </c>
      <c r="F52" s="491" t="s">
        <v>187</v>
      </c>
      <c r="G52" s="493" t="s">
        <v>1289</v>
      </c>
      <c r="H52" s="493"/>
      <c r="I52" s="493"/>
      <c r="J52" s="493" t="s">
        <v>1446</v>
      </c>
      <c r="K52" s="493"/>
      <c r="L52" s="493"/>
      <c r="M52" s="493"/>
      <c r="N52" s="493"/>
      <c r="O52" s="493"/>
      <c r="P52" s="493"/>
      <c r="Q52" s="493"/>
      <c r="R52" s="493"/>
    </row>
    <row r="53" spans="1:18" s="232" customFormat="1" ht="21.75" customHeight="1">
      <c r="A53" s="179"/>
      <c r="B53" s="484"/>
      <c r="C53" s="179"/>
      <c r="D53" s="487"/>
      <c r="E53" s="492"/>
      <c r="F53" s="492"/>
      <c r="G53" s="269" t="s">
        <v>1080</v>
      </c>
      <c r="H53" s="269" t="s">
        <v>1081</v>
      </c>
      <c r="I53" s="269" t="s">
        <v>1082</v>
      </c>
      <c r="J53" s="269" t="s">
        <v>1083</v>
      </c>
      <c r="K53" s="269" t="s">
        <v>1084</v>
      </c>
      <c r="L53" s="269" t="s">
        <v>1085</v>
      </c>
      <c r="M53" s="269" t="s">
        <v>1086</v>
      </c>
      <c r="N53" s="269" t="s">
        <v>1087</v>
      </c>
      <c r="O53" s="269" t="s">
        <v>1088</v>
      </c>
      <c r="P53" s="269" t="s">
        <v>1089</v>
      </c>
      <c r="Q53" s="269" t="s">
        <v>1090</v>
      </c>
      <c r="R53" s="269" t="s">
        <v>1091</v>
      </c>
    </row>
    <row r="54" spans="1:18" s="232" customFormat="1" ht="21.75" customHeight="1">
      <c r="A54" s="161">
        <v>5</v>
      </c>
      <c r="B54" s="327" t="s">
        <v>1332</v>
      </c>
      <c r="C54" s="330" t="s">
        <v>1364</v>
      </c>
      <c r="D54" s="356">
        <v>300000</v>
      </c>
      <c r="E54" s="357" t="s">
        <v>1334</v>
      </c>
      <c r="F54" s="155" t="s">
        <v>1079</v>
      </c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</row>
    <row r="55" spans="1:18" s="232" customFormat="1" ht="21.75" customHeight="1">
      <c r="A55" s="161"/>
      <c r="B55" s="327" t="s">
        <v>1333</v>
      </c>
      <c r="C55" s="330" t="s">
        <v>1365</v>
      </c>
      <c r="D55" s="345"/>
      <c r="E55" s="357" t="s">
        <v>1311</v>
      </c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237"/>
    </row>
    <row r="56" spans="1:18" s="232" customFormat="1" ht="21.75" customHeight="1">
      <c r="A56" s="161"/>
      <c r="B56" s="327" t="s">
        <v>1133</v>
      </c>
      <c r="C56" s="330" t="s">
        <v>1366</v>
      </c>
      <c r="D56" s="345"/>
      <c r="E56" s="358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237"/>
    </row>
    <row r="57" spans="1:18" s="232" customFormat="1" ht="21.75" customHeight="1">
      <c r="A57" s="161"/>
      <c r="B57" s="327"/>
      <c r="C57" s="330" t="s">
        <v>1367</v>
      </c>
      <c r="D57" s="345"/>
      <c r="E57" s="358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237"/>
    </row>
    <row r="58" spans="1:18" s="232" customFormat="1" ht="21.75" customHeight="1">
      <c r="A58" s="161"/>
      <c r="B58" s="332"/>
      <c r="C58" s="330" t="s">
        <v>1368</v>
      </c>
      <c r="D58" s="345"/>
      <c r="E58" s="358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237"/>
    </row>
    <row r="59" spans="1:18" s="232" customFormat="1" ht="21.75" customHeight="1">
      <c r="A59" s="168"/>
      <c r="B59" s="359"/>
      <c r="C59" s="359"/>
      <c r="D59" s="33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238"/>
    </row>
    <row r="60" spans="1:18" s="232" customFormat="1" ht="21.75" customHeight="1">
      <c r="A60" s="161">
        <v>6</v>
      </c>
      <c r="B60" s="326" t="s">
        <v>1332</v>
      </c>
      <c r="C60" s="329" t="s">
        <v>1369</v>
      </c>
      <c r="D60" s="344">
        <v>55000</v>
      </c>
      <c r="E60" s="360" t="s">
        <v>1072</v>
      </c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237"/>
    </row>
    <row r="61" spans="1:18" s="232" customFormat="1" ht="21.75" customHeight="1">
      <c r="A61" s="161"/>
      <c r="B61" s="327" t="s">
        <v>1335</v>
      </c>
      <c r="C61" s="330" t="s">
        <v>1365</v>
      </c>
      <c r="D61" s="345"/>
      <c r="E61" s="357" t="s">
        <v>1311</v>
      </c>
      <c r="F61" s="186"/>
      <c r="G61" s="318"/>
      <c r="H61" s="318"/>
      <c r="I61" s="186"/>
      <c r="J61" s="186"/>
      <c r="K61" s="186"/>
      <c r="L61" s="186"/>
      <c r="M61" s="186"/>
      <c r="N61" s="186"/>
      <c r="O61" s="186"/>
      <c r="P61" s="155"/>
      <c r="Q61" s="155"/>
      <c r="R61" s="155"/>
    </row>
    <row r="62" spans="1:18" s="232" customFormat="1" ht="21.75" customHeight="1">
      <c r="A62" s="161"/>
      <c r="B62" s="327" t="s">
        <v>1336</v>
      </c>
      <c r="C62" s="330" t="s">
        <v>1370</v>
      </c>
      <c r="D62" s="345"/>
      <c r="E62" s="358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55"/>
      <c r="Q62" s="155"/>
      <c r="R62" s="155"/>
    </row>
    <row r="63" spans="1:18" s="232" customFormat="1" ht="21.75" customHeight="1">
      <c r="A63" s="161"/>
      <c r="B63" s="327" t="s">
        <v>1132</v>
      </c>
      <c r="C63" s="330" t="s">
        <v>1371</v>
      </c>
      <c r="D63" s="345"/>
      <c r="E63" s="358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55"/>
      <c r="Q63" s="155"/>
      <c r="R63" s="155"/>
    </row>
    <row r="64" spans="1:18" s="232" customFormat="1" ht="21.75" customHeight="1">
      <c r="A64" s="161"/>
      <c r="B64" s="332"/>
      <c r="C64" s="330" t="s">
        <v>1372</v>
      </c>
      <c r="D64" s="345"/>
      <c r="E64" s="358"/>
      <c r="F64" s="343"/>
      <c r="G64" s="343"/>
      <c r="H64" s="343"/>
      <c r="I64" s="186"/>
      <c r="J64" s="186"/>
      <c r="K64" s="186"/>
      <c r="L64" s="186"/>
      <c r="M64" s="186"/>
      <c r="N64" s="186"/>
      <c r="O64" s="186"/>
      <c r="P64" s="155"/>
      <c r="Q64" s="155"/>
      <c r="R64" s="155"/>
    </row>
    <row r="65" spans="1:18" s="232" customFormat="1" ht="21.75" customHeight="1">
      <c r="A65" s="168"/>
      <c r="B65" s="319"/>
      <c r="C65" s="361"/>
      <c r="D65" s="362"/>
      <c r="E65" s="362"/>
      <c r="F65" s="363"/>
      <c r="G65" s="363"/>
      <c r="H65" s="363"/>
      <c r="I65" s="183"/>
      <c r="J65" s="183"/>
      <c r="K65" s="183"/>
      <c r="L65" s="183"/>
      <c r="M65" s="183"/>
      <c r="N65" s="183"/>
      <c r="O65" s="183"/>
      <c r="P65" s="166"/>
      <c r="Q65" s="166"/>
      <c r="R65" s="166"/>
    </row>
    <row r="66" spans="1:18" s="232" customFormat="1" ht="21.75" customHeight="1">
      <c r="A66" s="265"/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154"/>
      <c r="Q66" s="154"/>
      <c r="R66" s="154"/>
    </row>
    <row r="67" spans="1:18" s="232" customFormat="1" ht="21.75" customHeight="1">
      <c r="A67" s="265"/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154"/>
      <c r="Q67" s="154"/>
      <c r="R67" s="154"/>
    </row>
    <row r="68" spans="1:18" s="232" customFormat="1" ht="21.75" customHeight="1">
      <c r="A68" s="265"/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154"/>
      <c r="Q68" s="154"/>
      <c r="R68" s="154"/>
    </row>
    <row r="69" spans="1:18" s="232" customFormat="1" ht="21.75" customHeight="1">
      <c r="A69" s="265"/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154"/>
      <c r="Q69" s="154"/>
      <c r="R69" s="154"/>
    </row>
    <row r="70" spans="1:18" s="232" customFormat="1" ht="21.75" customHeight="1">
      <c r="A70" s="265"/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154"/>
      <c r="Q70" s="154"/>
      <c r="R70" s="154"/>
    </row>
    <row r="71" spans="1:18" s="232" customFormat="1" ht="21.75" customHeight="1">
      <c r="A71" s="265"/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154"/>
      <c r="Q71" s="154"/>
      <c r="R71" s="154"/>
    </row>
    <row r="72" spans="1:18" s="232" customFormat="1" ht="21.75" customHeight="1">
      <c r="A72" s="265"/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154"/>
      <c r="Q72" s="154"/>
      <c r="R72" s="154"/>
    </row>
    <row r="73" spans="1:18" s="232" customFormat="1" ht="21.75" customHeight="1">
      <c r="A73" s="265"/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154"/>
      <c r="Q73" s="154"/>
      <c r="R73" s="154"/>
    </row>
    <row r="74" spans="1:18" s="232" customFormat="1" ht="21.75" customHeight="1">
      <c r="A74" s="265"/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154"/>
      <c r="Q74" s="154"/>
      <c r="R74" s="206">
        <v>8</v>
      </c>
    </row>
    <row r="75" spans="1:18" s="232" customFormat="1" ht="21.75" customHeight="1">
      <c r="A75" s="266" t="s">
        <v>176</v>
      </c>
      <c r="B75" s="482" t="s">
        <v>178</v>
      </c>
      <c r="C75" s="267" t="s">
        <v>1108</v>
      </c>
      <c r="D75" s="485" t="s">
        <v>315</v>
      </c>
      <c r="E75" s="267" t="s">
        <v>1039</v>
      </c>
      <c r="F75" s="267" t="s">
        <v>186</v>
      </c>
      <c r="G75" s="488" t="s">
        <v>1447</v>
      </c>
      <c r="H75" s="489"/>
      <c r="I75" s="489"/>
      <c r="J75" s="489"/>
      <c r="K75" s="489"/>
      <c r="L75" s="489"/>
      <c r="M75" s="489"/>
      <c r="N75" s="489"/>
      <c r="O75" s="489"/>
      <c r="P75" s="489"/>
      <c r="Q75" s="489"/>
      <c r="R75" s="490"/>
    </row>
    <row r="76" spans="1:18" s="232" customFormat="1" ht="21.75" customHeight="1">
      <c r="A76" s="177" t="s">
        <v>177</v>
      </c>
      <c r="B76" s="483"/>
      <c r="C76" s="167" t="s">
        <v>178</v>
      </c>
      <c r="D76" s="486"/>
      <c r="E76" s="491" t="s">
        <v>187</v>
      </c>
      <c r="F76" s="491" t="s">
        <v>187</v>
      </c>
      <c r="G76" s="493" t="s">
        <v>1289</v>
      </c>
      <c r="H76" s="493"/>
      <c r="I76" s="493"/>
      <c r="J76" s="493" t="s">
        <v>1446</v>
      </c>
      <c r="K76" s="493"/>
      <c r="L76" s="493"/>
      <c r="M76" s="493"/>
      <c r="N76" s="493"/>
      <c r="O76" s="493"/>
      <c r="P76" s="493"/>
      <c r="Q76" s="493"/>
      <c r="R76" s="493"/>
    </row>
    <row r="77" spans="1:18" s="232" customFormat="1" ht="21.75" customHeight="1">
      <c r="A77" s="179"/>
      <c r="B77" s="484"/>
      <c r="C77" s="179"/>
      <c r="D77" s="487"/>
      <c r="E77" s="492"/>
      <c r="F77" s="492"/>
      <c r="G77" s="269" t="s">
        <v>1080</v>
      </c>
      <c r="H77" s="269" t="s">
        <v>1081</v>
      </c>
      <c r="I77" s="269" t="s">
        <v>1082</v>
      </c>
      <c r="J77" s="269" t="s">
        <v>1083</v>
      </c>
      <c r="K77" s="269" t="s">
        <v>1084</v>
      </c>
      <c r="L77" s="269" t="s">
        <v>1085</v>
      </c>
      <c r="M77" s="269" t="s">
        <v>1086</v>
      </c>
      <c r="N77" s="269" t="s">
        <v>1087</v>
      </c>
      <c r="O77" s="269" t="s">
        <v>1088</v>
      </c>
      <c r="P77" s="269" t="s">
        <v>1089</v>
      </c>
      <c r="Q77" s="269" t="s">
        <v>1090</v>
      </c>
      <c r="R77" s="269" t="s">
        <v>1091</v>
      </c>
    </row>
    <row r="78" spans="1:18" s="232" customFormat="1" ht="21.75" customHeight="1">
      <c r="A78" s="266"/>
      <c r="B78" s="322" t="s">
        <v>1220</v>
      </c>
      <c r="C78" s="375"/>
      <c r="D78" s="322"/>
      <c r="E78" s="376"/>
      <c r="F78" s="305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</row>
    <row r="79" spans="1:18" s="232" customFormat="1" ht="21.75" customHeight="1">
      <c r="A79" s="156">
        <v>7</v>
      </c>
      <c r="B79" s="327" t="s">
        <v>1313</v>
      </c>
      <c r="C79" s="333" t="s">
        <v>1373</v>
      </c>
      <c r="D79" s="356">
        <v>500000</v>
      </c>
      <c r="E79" s="357" t="s">
        <v>1310</v>
      </c>
      <c r="F79" s="155" t="s">
        <v>1079</v>
      </c>
      <c r="G79" s="377"/>
      <c r="H79" s="377"/>
      <c r="I79" s="155"/>
      <c r="J79" s="155"/>
      <c r="K79" s="155"/>
      <c r="L79" s="155"/>
      <c r="M79" s="155"/>
      <c r="N79" s="155"/>
      <c r="O79" s="155"/>
      <c r="P79" s="155"/>
      <c r="Q79" s="155"/>
      <c r="R79" s="155"/>
    </row>
    <row r="80" spans="1:18" s="232" customFormat="1" ht="21.75" customHeight="1">
      <c r="A80" s="156"/>
      <c r="B80" s="327" t="s">
        <v>1337</v>
      </c>
      <c r="C80" s="333" t="s">
        <v>1374</v>
      </c>
      <c r="D80" s="345"/>
      <c r="E80" s="357" t="s">
        <v>1311</v>
      </c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</row>
    <row r="81" spans="1:18" s="232" customFormat="1" ht="21.75" customHeight="1">
      <c r="A81" s="156"/>
      <c r="B81" s="328" t="s">
        <v>1312</v>
      </c>
      <c r="C81" s="358" t="s">
        <v>1375</v>
      </c>
      <c r="D81" s="345"/>
      <c r="E81" s="358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237"/>
    </row>
    <row r="82" spans="1:18" s="232" customFormat="1" ht="21.75" customHeight="1">
      <c r="A82" s="156"/>
      <c r="B82" s="328" t="s">
        <v>1132</v>
      </c>
      <c r="C82" s="358" t="s">
        <v>1376</v>
      </c>
      <c r="D82" s="345"/>
      <c r="E82" s="358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237"/>
    </row>
    <row r="83" spans="1:18" s="232" customFormat="1" ht="21.75" customHeight="1">
      <c r="A83" s="156"/>
      <c r="B83" s="328"/>
      <c r="C83" s="358" t="s">
        <v>1377</v>
      </c>
      <c r="D83" s="345"/>
      <c r="E83" s="358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237"/>
    </row>
    <row r="84" spans="1:18" s="232" customFormat="1" ht="21.75" customHeight="1">
      <c r="A84" s="156"/>
      <c r="B84" s="328"/>
      <c r="C84" s="358" t="s">
        <v>1378</v>
      </c>
      <c r="D84" s="345"/>
      <c r="E84" s="358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237"/>
    </row>
    <row r="85" spans="1:18" s="232" customFormat="1" ht="21.75" customHeight="1">
      <c r="A85" s="156"/>
      <c r="B85" s="328"/>
      <c r="C85" s="358" t="s">
        <v>1379</v>
      </c>
      <c r="D85" s="345"/>
      <c r="E85" s="358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237"/>
    </row>
    <row r="86" spans="1:18" s="232" customFormat="1" ht="21.75" customHeight="1">
      <c r="A86" s="156"/>
      <c r="B86" s="328"/>
      <c r="C86" s="358" t="s">
        <v>1380</v>
      </c>
      <c r="D86" s="345"/>
      <c r="E86" s="358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237"/>
    </row>
    <row r="87" spans="1:18" s="232" customFormat="1" ht="21.75" customHeight="1">
      <c r="A87" s="156"/>
      <c r="B87" s="328"/>
      <c r="C87" s="358" t="s">
        <v>1381</v>
      </c>
      <c r="D87" s="345"/>
      <c r="E87" s="358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237"/>
    </row>
    <row r="88" spans="1:18" s="232" customFormat="1" ht="21.75" customHeight="1">
      <c r="A88" s="161"/>
      <c r="B88" s="340"/>
      <c r="C88" s="340"/>
      <c r="D88" s="325"/>
      <c r="E88" s="186"/>
      <c r="F88" s="155"/>
      <c r="G88" s="155"/>
      <c r="H88" s="155"/>
      <c r="I88" s="155"/>
      <c r="J88" s="155"/>
      <c r="K88" s="155"/>
      <c r="L88" s="155"/>
      <c r="M88" s="155"/>
      <c r="N88" s="155"/>
      <c r="O88" s="166"/>
      <c r="P88" s="166"/>
      <c r="Q88" s="166"/>
      <c r="R88" s="238"/>
    </row>
    <row r="89" spans="1:18" s="232" customFormat="1" ht="21.75" customHeight="1">
      <c r="A89" s="158"/>
      <c r="B89" s="322" t="s">
        <v>1073</v>
      </c>
      <c r="C89" s="266"/>
      <c r="D89" s="302"/>
      <c r="E89" s="355"/>
      <c r="F89" s="355"/>
      <c r="G89" s="236"/>
      <c r="H89" s="236"/>
      <c r="I89" s="200"/>
      <c r="J89" s="200"/>
      <c r="K89" s="200"/>
      <c r="L89" s="200"/>
      <c r="M89" s="200"/>
      <c r="N89" s="200"/>
      <c r="O89" s="200"/>
      <c r="P89" s="155"/>
      <c r="Q89" s="155"/>
      <c r="R89" s="237"/>
    </row>
    <row r="90" spans="1:18" s="232" customFormat="1" ht="21.75" customHeight="1">
      <c r="A90" s="161">
        <v>8</v>
      </c>
      <c r="B90" s="327" t="s">
        <v>1309</v>
      </c>
      <c r="C90" s="330" t="s">
        <v>1341</v>
      </c>
      <c r="D90" s="356">
        <v>140000</v>
      </c>
      <c r="E90" s="364" t="s">
        <v>1073</v>
      </c>
      <c r="F90" s="155" t="s">
        <v>1079</v>
      </c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237"/>
    </row>
    <row r="91" spans="1:18" s="232" customFormat="1" ht="21.75" customHeight="1">
      <c r="A91" s="161"/>
      <c r="B91" s="327" t="s">
        <v>1339</v>
      </c>
      <c r="C91" s="330" t="s">
        <v>1382</v>
      </c>
      <c r="D91" s="345"/>
      <c r="E91" s="364" t="s">
        <v>1311</v>
      </c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237"/>
    </row>
    <row r="92" spans="1:18" s="232" customFormat="1" ht="21.75" customHeight="1">
      <c r="A92" s="161"/>
      <c r="B92" s="327" t="s">
        <v>1340</v>
      </c>
      <c r="C92" s="330" t="s">
        <v>1383</v>
      </c>
      <c r="D92" s="345"/>
      <c r="E92" s="358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237"/>
    </row>
    <row r="93" spans="1:18" s="232" customFormat="1" ht="21.75" customHeight="1">
      <c r="A93" s="161"/>
      <c r="B93" s="327" t="s">
        <v>1338</v>
      </c>
      <c r="C93" s="330" t="s">
        <v>1384</v>
      </c>
      <c r="D93" s="345"/>
      <c r="E93" s="358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237"/>
    </row>
    <row r="94" spans="1:18" s="232" customFormat="1" ht="21.75" customHeight="1">
      <c r="A94" s="161"/>
      <c r="B94" s="327" t="s">
        <v>1132</v>
      </c>
      <c r="C94" s="330" t="s">
        <v>1385</v>
      </c>
      <c r="D94" s="345"/>
      <c r="E94" s="358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237"/>
    </row>
    <row r="95" spans="1:18" s="232" customFormat="1" ht="21.75" customHeight="1">
      <c r="A95" s="161"/>
      <c r="B95" s="332"/>
      <c r="C95" s="330" t="s">
        <v>1386</v>
      </c>
      <c r="D95" s="345"/>
      <c r="E95" s="358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237"/>
    </row>
    <row r="96" spans="1:18" s="232" customFormat="1" ht="21.75" customHeight="1">
      <c r="A96" s="168"/>
      <c r="B96" s="359"/>
      <c r="C96" s="359"/>
      <c r="D96" s="33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238"/>
    </row>
    <row r="97" spans="1:18" s="232" customFormat="1" ht="21.75" customHeight="1">
      <c r="A97" s="265"/>
      <c r="B97" s="353"/>
      <c r="C97" s="353"/>
      <c r="D97" s="3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206"/>
    </row>
    <row r="98" spans="1:18" s="232" customFormat="1" ht="21.75" customHeight="1">
      <c r="A98" s="265"/>
      <c r="B98" s="353"/>
      <c r="C98" s="353"/>
      <c r="D98" s="3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206">
        <v>9</v>
      </c>
    </row>
    <row r="99" spans="1:18" s="232" customFormat="1" ht="21.75" customHeight="1">
      <c r="A99" s="266" t="s">
        <v>176</v>
      </c>
      <c r="B99" s="485" t="s">
        <v>178</v>
      </c>
      <c r="C99" s="266" t="s">
        <v>1108</v>
      </c>
      <c r="D99" s="498" t="s">
        <v>315</v>
      </c>
      <c r="E99" s="266" t="s">
        <v>1039</v>
      </c>
      <c r="F99" s="375" t="s">
        <v>186</v>
      </c>
      <c r="G99" s="488" t="s">
        <v>1447</v>
      </c>
      <c r="H99" s="489"/>
      <c r="I99" s="489"/>
      <c r="J99" s="489"/>
      <c r="K99" s="489"/>
      <c r="L99" s="489"/>
      <c r="M99" s="489"/>
      <c r="N99" s="489"/>
      <c r="O99" s="489"/>
      <c r="P99" s="489"/>
      <c r="Q99" s="489"/>
      <c r="R99" s="490"/>
    </row>
    <row r="100" spans="1:18" s="232" customFormat="1" ht="21.75" customHeight="1">
      <c r="A100" s="177" t="s">
        <v>177</v>
      </c>
      <c r="B100" s="486"/>
      <c r="C100" s="177" t="s">
        <v>178</v>
      </c>
      <c r="D100" s="499"/>
      <c r="E100" s="501" t="s">
        <v>187</v>
      </c>
      <c r="F100" s="496" t="s">
        <v>187</v>
      </c>
      <c r="G100" s="493" t="s">
        <v>1289</v>
      </c>
      <c r="H100" s="493"/>
      <c r="I100" s="493"/>
      <c r="J100" s="493" t="s">
        <v>1446</v>
      </c>
      <c r="K100" s="493"/>
      <c r="L100" s="493"/>
      <c r="M100" s="493"/>
      <c r="N100" s="493"/>
      <c r="O100" s="493"/>
      <c r="P100" s="493"/>
      <c r="Q100" s="493"/>
      <c r="R100" s="493"/>
    </row>
    <row r="101" spans="1:18" s="232" customFormat="1" ht="21.75" customHeight="1">
      <c r="A101" s="179"/>
      <c r="B101" s="487"/>
      <c r="C101" s="179"/>
      <c r="D101" s="500"/>
      <c r="E101" s="502"/>
      <c r="F101" s="497"/>
      <c r="G101" s="269" t="s">
        <v>1080</v>
      </c>
      <c r="H101" s="269" t="s">
        <v>1081</v>
      </c>
      <c r="I101" s="269" t="s">
        <v>1082</v>
      </c>
      <c r="J101" s="269" t="s">
        <v>1083</v>
      </c>
      <c r="K101" s="269" t="s">
        <v>1084</v>
      </c>
      <c r="L101" s="269" t="s">
        <v>1085</v>
      </c>
      <c r="M101" s="269" t="s">
        <v>1086</v>
      </c>
      <c r="N101" s="269" t="s">
        <v>1087</v>
      </c>
      <c r="O101" s="269" t="s">
        <v>1088</v>
      </c>
      <c r="P101" s="269" t="s">
        <v>1089</v>
      </c>
      <c r="Q101" s="269" t="s">
        <v>1090</v>
      </c>
      <c r="R101" s="269" t="s">
        <v>1091</v>
      </c>
    </row>
    <row r="102" spans="1:18" s="382" customFormat="1" ht="21.75" customHeight="1">
      <c r="A102" s="383">
        <v>9</v>
      </c>
      <c r="B102" s="384" t="s">
        <v>1342</v>
      </c>
      <c r="C102" s="380" t="s">
        <v>1387</v>
      </c>
      <c r="D102" s="387">
        <v>200000</v>
      </c>
      <c r="E102" s="389" t="s">
        <v>1073</v>
      </c>
      <c r="F102" s="390" t="s">
        <v>1079</v>
      </c>
      <c r="G102" s="338"/>
      <c r="H102" s="338"/>
      <c r="I102" s="338"/>
      <c r="J102" s="338"/>
      <c r="K102" s="338"/>
      <c r="L102" s="338"/>
      <c r="M102" s="338"/>
      <c r="N102" s="338"/>
      <c r="O102" s="338"/>
      <c r="P102" s="338"/>
      <c r="Q102" s="338"/>
      <c r="R102" s="381"/>
    </row>
    <row r="103" spans="1:18" s="382" customFormat="1" ht="21.75" customHeight="1">
      <c r="A103" s="379"/>
      <c r="B103" s="384" t="s">
        <v>1343</v>
      </c>
      <c r="C103" s="380" t="s">
        <v>1388</v>
      </c>
      <c r="D103" s="358"/>
      <c r="E103" s="389" t="s">
        <v>1311</v>
      </c>
      <c r="F103" s="390"/>
      <c r="G103" s="338"/>
      <c r="H103" s="338"/>
      <c r="I103" s="338"/>
      <c r="J103" s="338"/>
      <c r="K103" s="338"/>
      <c r="L103" s="338"/>
      <c r="M103" s="338"/>
      <c r="N103" s="338"/>
      <c r="O103" s="338"/>
      <c r="P103" s="338"/>
      <c r="Q103" s="338"/>
      <c r="R103" s="381"/>
    </row>
    <row r="104" spans="1:18" s="382" customFormat="1" ht="21.75" customHeight="1">
      <c r="A104" s="379"/>
      <c r="B104" s="384" t="s">
        <v>1338</v>
      </c>
      <c r="C104" s="380" t="s">
        <v>1389</v>
      </c>
      <c r="D104" s="388"/>
      <c r="E104" s="338"/>
      <c r="F104" s="390"/>
      <c r="G104" s="338"/>
      <c r="H104" s="338"/>
      <c r="I104" s="338"/>
      <c r="J104" s="338"/>
      <c r="K104" s="338"/>
      <c r="L104" s="338"/>
      <c r="M104" s="338"/>
      <c r="N104" s="338"/>
      <c r="O104" s="338"/>
      <c r="P104" s="338"/>
      <c r="Q104" s="338"/>
      <c r="R104" s="381"/>
    </row>
    <row r="105" spans="1:18" s="382" customFormat="1" ht="21.75" customHeight="1">
      <c r="A105" s="379"/>
      <c r="B105" s="384" t="s">
        <v>1132</v>
      </c>
      <c r="C105" s="380" t="s">
        <v>1390</v>
      </c>
      <c r="D105" s="388"/>
      <c r="E105" s="338"/>
      <c r="F105" s="390"/>
      <c r="G105" s="338"/>
      <c r="H105" s="338"/>
      <c r="I105" s="338"/>
      <c r="J105" s="338"/>
      <c r="K105" s="338"/>
      <c r="L105" s="338"/>
      <c r="M105" s="338"/>
      <c r="N105" s="338"/>
      <c r="O105" s="338"/>
      <c r="P105" s="338"/>
      <c r="Q105" s="338"/>
      <c r="R105" s="381"/>
    </row>
    <row r="106" spans="1:18" s="232" customFormat="1" ht="21.75" customHeight="1">
      <c r="A106" s="161"/>
      <c r="B106" s="353"/>
      <c r="C106" s="380" t="s">
        <v>1391</v>
      </c>
      <c r="D106" s="354"/>
      <c r="E106" s="155"/>
      <c r="F106" s="154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237"/>
    </row>
    <row r="107" spans="1:18" s="232" customFormat="1" ht="21.75" customHeight="1">
      <c r="A107" s="155"/>
      <c r="C107" s="385" t="s">
        <v>1392</v>
      </c>
      <c r="E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</row>
    <row r="108" spans="1:18" s="232" customFormat="1" ht="21.75" customHeight="1">
      <c r="A108" s="155"/>
      <c r="C108" s="385" t="s">
        <v>1393</v>
      </c>
      <c r="E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</row>
    <row r="109" spans="1:18" s="232" customFormat="1" ht="21.75" customHeight="1">
      <c r="A109" s="166"/>
      <c r="C109" s="386" t="s">
        <v>1394</v>
      </c>
      <c r="E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</row>
    <row r="110" spans="1:18" s="232" customFormat="1" ht="21.75" customHeight="1">
      <c r="A110" s="158">
        <v>10</v>
      </c>
      <c r="B110" s="313" t="s">
        <v>1222</v>
      </c>
      <c r="C110" s="313" t="s">
        <v>1223</v>
      </c>
      <c r="D110" s="235">
        <v>40000</v>
      </c>
      <c r="E110" s="334" t="s">
        <v>1070</v>
      </c>
      <c r="F110" s="200" t="s">
        <v>1079</v>
      </c>
      <c r="G110" s="236"/>
      <c r="H110" s="236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</row>
    <row r="111" spans="1:18" s="232" customFormat="1" ht="21.75" customHeight="1">
      <c r="A111" s="161"/>
      <c r="B111" s="303"/>
      <c r="C111" s="303"/>
      <c r="D111" s="155"/>
      <c r="E111" s="155" t="s">
        <v>1071</v>
      </c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</row>
    <row r="112" spans="1:18" s="232" customFormat="1" ht="21.75" customHeight="1">
      <c r="A112" s="161"/>
      <c r="B112" s="303"/>
      <c r="C112" s="303"/>
      <c r="D112" s="33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237"/>
    </row>
    <row r="113" spans="1:18" s="232" customFormat="1" ht="21.75" customHeight="1">
      <c r="A113" s="158">
        <v>11</v>
      </c>
      <c r="B113" s="313" t="s">
        <v>1314</v>
      </c>
      <c r="C113" s="313" t="s">
        <v>1315</v>
      </c>
      <c r="D113" s="235">
        <v>30000</v>
      </c>
      <c r="E113" s="334" t="s">
        <v>1070</v>
      </c>
      <c r="F113" s="200" t="s">
        <v>1079</v>
      </c>
      <c r="G113" s="236"/>
      <c r="H113" s="236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</row>
    <row r="114" spans="1:18" s="232" customFormat="1" ht="21.75" customHeight="1">
      <c r="A114" s="161"/>
      <c r="B114" s="303"/>
      <c r="C114" s="303"/>
      <c r="D114" s="155"/>
      <c r="E114" s="155" t="s">
        <v>1071</v>
      </c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</row>
    <row r="115" spans="1:18" s="232" customFormat="1" ht="21.75" customHeight="1">
      <c r="A115" s="168"/>
      <c r="B115" s="319"/>
      <c r="C115" s="319"/>
      <c r="D115" s="33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238"/>
    </row>
    <row r="116" spans="1:18" s="154" customFormat="1" ht="21.75" customHeight="1">
      <c r="A116" s="158">
        <v>11</v>
      </c>
      <c r="B116" s="324" t="s">
        <v>1043</v>
      </c>
      <c r="C116" s="172" t="s">
        <v>1136</v>
      </c>
      <c r="D116" s="190">
        <v>100000</v>
      </c>
      <c r="E116" s="334" t="s">
        <v>1070</v>
      </c>
      <c r="F116" s="200" t="s">
        <v>1079</v>
      </c>
      <c r="G116" s="299"/>
      <c r="H116" s="216"/>
      <c r="I116" s="216"/>
      <c r="J116" s="216"/>
      <c r="K116" s="216"/>
      <c r="L116" s="200"/>
      <c r="M116" s="200"/>
      <c r="N116" s="200"/>
      <c r="O116" s="200"/>
      <c r="P116" s="200"/>
      <c r="Q116" s="200"/>
      <c r="R116" s="200"/>
    </row>
    <row r="117" spans="1:18" s="232" customFormat="1" ht="21.75" customHeight="1">
      <c r="A117" s="155"/>
      <c r="B117" s="297" t="s">
        <v>1042</v>
      </c>
      <c r="C117" s="157"/>
      <c r="D117" s="153"/>
      <c r="E117" s="153" t="s">
        <v>1071</v>
      </c>
      <c r="F117" s="155"/>
      <c r="G117" s="187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</row>
    <row r="118" spans="1:18" s="232" customFormat="1" ht="21.75" customHeight="1">
      <c r="A118" s="166"/>
      <c r="B118" s="298"/>
      <c r="C118" s="176"/>
      <c r="D118" s="151"/>
      <c r="E118" s="151"/>
      <c r="F118" s="166"/>
      <c r="G118" s="188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</row>
    <row r="119" spans="1:18" s="232" customFormat="1" ht="21.75" customHeight="1">
      <c r="A119" s="161">
        <v>12</v>
      </c>
      <c r="B119" s="152" t="s">
        <v>1092</v>
      </c>
      <c r="C119" s="147" t="s">
        <v>1135</v>
      </c>
      <c r="D119" s="198">
        <v>70000</v>
      </c>
      <c r="E119" s="153" t="s">
        <v>1070</v>
      </c>
      <c r="F119" s="200" t="s">
        <v>1079</v>
      </c>
      <c r="G119" s="187"/>
      <c r="H119" s="152"/>
      <c r="I119" s="152"/>
      <c r="J119" s="152"/>
      <c r="K119" s="152"/>
      <c r="L119" s="200"/>
      <c r="M119" s="200"/>
      <c r="N119" s="200"/>
      <c r="O119" s="200"/>
      <c r="P119" s="200"/>
      <c r="Q119" s="200"/>
      <c r="R119" s="200"/>
    </row>
    <row r="120" spans="1:18" s="232" customFormat="1" ht="21.75" customHeight="1">
      <c r="A120" s="155"/>
      <c r="B120" s="152" t="s">
        <v>1060</v>
      </c>
      <c r="C120" s="147" t="s">
        <v>1134</v>
      </c>
      <c r="D120" s="153"/>
      <c r="E120" s="153" t="s">
        <v>1071</v>
      </c>
      <c r="F120" s="155"/>
      <c r="G120" s="187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</row>
    <row r="121" spans="1:18" s="232" customFormat="1" ht="21.75" customHeight="1">
      <c r="A121" s="166"/>
      <c r="B121" s="150"/>
      <c r="C121" s="148"/>
      <c r="D121" s="151"/>
      <c r="E121" s="151"/>
      <c r="F121" s="166"/>
      <c r="G121" s="188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</row>
    <row r="122" spans="1:18" s="232" customFormat="1" ht="21.75" customHeight="1">
      <c r="A122" s="265"/>
      <c r="B122" s="353"/>
      <c r="C122" s="353"/>
      <c r="D122" s="3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206">
        <v>10</v>
      </c>
    </row>
    <row r="123" spans="1:18" s="232" customFormat="1" ht="21.75" customHeight="1">
      <c r="A123" s="265"/>
      <c r="B123" s="271" t="s">
        <v>1110</v>
      </c>
      <c r="C123" s="353"/>
      <c r="D123" s="3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206"/>
    </row>
    <row r="124" spans="1:18" s="232" customFormat="1" ht="21.75" customHeight="1">
      <c r="A124" s="211"/>
      <c r="B124" s="211" t="s">
        <v>1208</v>
      </c>
      <c r="C124" s="211"/>
      <c r="G124" s="211"/>
      <c r="H124" s="211"/>
      <c r="I124" s="211"/>
      <c r="J124" s="211"/>
      <c r="K124" s="211"/>
      <c r="L124" s="211"/>
      <c r="M124" s="211"/>
      <c r="N124" s="211"/>
      <c r="O124" s="211"/>
      <c r="P124" s="211"/>
      <c r="Q124" s="211"/>
      <c r="R124" s="211"/>
    </row>
    <row r="125" spans="1:18" s="232" customFormat="1" ht="21.75" customHeight="1">
      <c r="A125" s="211"/>
      <c r="B125" s="211"/>
      <c r="C125" s="211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211"/>
      <c r="R125" s="211"/>
    </row>
    <row r="126" spans="1:18" s="232" customFormat="1" ht="21.75" customHeight="1">
      <c r="A126" s="266" t="s">
        <v>176</v>
      </c>
      <c r="B126" s="482" t="s">
        <v>178</v>
      </c>
      <c r="C126" s="267" t="s">
        <v>1108</v>
      </c>
      <c r="D126" s="485" t="s">
        <v>315</v>
      </c>
      <c r="E126" s="267" t="s">
        <v>1039</v>
      </c>
      <c r="F126" s="267" t="s">
        <v>186</v>
      </c>
      <c r="G126" s="488" t="s">
        <v>1447</v>
      </c>
      <c r="H126" s="489"/>
      <c r="I126" s="489"/>
      <c r="J126" s="489"/>
      <c r="K126" s="489"/>
      <c r="L126" s="489"/>
      <c r="M126" s="489"/>
      <c r="N126" s="489"/>
      <c r="O126" s="489"/>
      <c r="P126" s="489"/>
      <c r="Q126" s="489"/>
      <c r="R126" s="490"/>
    </row>
    <row r="127" spans="1:18" s="232" customFormat="1" ht="21.75" customHeight="1">
      <c r="A127" s="177" t="s">
        <v>177</v>
      </c>
      <c r="B127" s="483"/>
      <c r="C127" s="167" t="s">
        <v>178</v>
      </c>
      <c r="D127" s="486"/>
      <c r="E127" s="491" t="s">
        <v>187</v>
      </c>
      <c r="F127" s="491" t="s">
        <v>187</v>
      </c>
      <c r="G127" s="493" t="s">
        <v>1289</v>
      </c>
      <c r="H127" s="493"/>
      <c r="I127" s="493"/>
      <c r="J127" s="493" t="s">
        <v>1446</v>
      </c>
      <c r="K127" s="493"/>
      <c r="L127" s="493"/>
      <c r="M127" s="493"/>
      <c r="N127" s="493"/>
      <c r="O127" s="493"/>
      <c r="P127" s="493"/>
      <c r="Q127" s="493"/>
      <c r="R127" s="493"/>
    </row>
    <row r="128" spans="1:18" s="232" customFormat="1" ht="21.75" customHeight="1">
      <c r="A128" s="179"/>
      <c r="B128" s="484"/>
      <c r="C128" s="179"/>
      <c r="D128" s="487"/>
      <c r="E128" s="492"/>
      <c r="F128" s="492"/>
      <c r="G128" s="269" t="s">
        <v>1080</v>
      </c>
      <c r="H128" s="269" t="s">
        <v>1081</v>
      </c>
      <c r="I128" s="269" t="s">
        <v>1082</v>
      </c>
      <c r="J128" s="269" t="s">
        <v>1083</v>
      </c>
      <c r="K128" s="269" t="s">
        <v>1084</v>
      </c>
      <c r="L128" s="269" t="s">
        <v>1085</v>
      </c>
      <c r="M128" s="269" t="s">
        <v>1086</v>
      </c>
      <c r="N128" s="269" t="s">
        <v>1087</v>
      </c>
      <c r="O128" s="269" t="s">
        <v>1088</v>
      </c>
      <c r="P128" s="269" t="s">
        <v>1089</v>
      </c>
      <c r="Q128" s="269" t="s">
        <v>1090</v>
      </c>
      <c r="R128" s="269" t="s">
        <v>1091</v>
      </c>
    </row>
    <row r="129" spans="1:18" ht="21.75" customHeight="1">
      <c r="A129" s="252">
        <v>1</v>
      </c>
      <c r="B129" s="259" t="s">
        <v>354</v>
      </c>
      <c r="C129" s="147" t="s">
        <v>1137</v>
      </c>
      <c r="D129" s="190">
        <v>20000</v>
      </c>
      <c r="E129" s="195" t="s">
        <v>1041</v>
      </c>
      <c r="F129" s="254" t="s">
        <v>236</v>
      </c>
      <c r="G129" s="295"/>
      <c r="H129" s="254"/>
      <c r="I129" s="254"/>
      <c r="J129" s="254"/>
      <c r="K129" s="254"/>
      <c r="L129" s="254"/>
      <c r="M129" s="254"/>
      <c r="N129" s="254"/>
      <c r="O129" s="254"/>
      <c r="P129" s="254"/>
      <c r="Q129" s="254"/>
      <c r="R129" s="254"/>
    </row>
    <row r="130" spans="1:18" ht="21.75" customHeight="1">
      <c r="A130" s="298"/>
      <c r="B130" s="262"/>
      <c r="C130" s="148"/>
      <c r="D130" s="263"/>
      <c r="E130" s="263"/>
      <c r="F130" s="264"/>
      <c r="G130" s="365"/>
      <c r="H130" s="298"/>
      <c r="I130" s="298"/>
      <c r="J130" s="298"/>
      <c r="K130" s="298"/>
      <c r="L130" s="298"/>
      <c r="M130" s="298"/>
      <c r="N130" s="298"/>
      <c r="O130" s="298"/>
      <c r="P130" s="298"/>
      <c r="Q130" s="298"/>
      <c r="R130" s="298"/>
    </row>
    <row r="131" spans="1:18" ht="21.75" customHeight="1">
      <c r="A131" s="254">
        <v>2</v>
      </c>
      <c r="B131" s="173" t="s">
        <v>1138</v>
      </c>
      <c r="C131" s="172" t="s">
        <v>1140</v>
      </c>
      <c r="D131" s="190">
        <v>20000</v>
      </c>
      <c r="E131" s="195" t="s">
        <v>1076</v>
      </c>
      <c r="F131" s="254" t="s">
        <v>236</v>
      </c>
      <c r="G131" s="295"/>
      <c r="H131" s="254"/>
      <c r="I131" s="254"/>
      <c r="J131" s="254"/>
      <c r="K131" s="254"/>
      <c r="L131" s="200"/>
      <c r="M131" s="200"/>
      <c r="N131" s="200"/>
      <c r="O131" s="200"/>
      <c r="P131" s="200"/>
      <c r="Q131" s="200"/>
      <c r="R131" s="200"/>
    </row>
    <row r="132" spans="1:18" ht="21.75" customHeight="1">
      <c r="A132" s="297"/>
      <c r="B132" s="174" t="s">
        <v>1139</v>
      </c>
      <c r="C132" s="157" t="s">
        <v>1141</v>
      </c>
      <c r="D132" s="191"/>
      <c r="E132" s="192" t="s">
        <v>1077</v>
      </c>
      <c r="F132" s="186"/>
      <c r="G132" s="251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255"/>
    </row>
    <row r="133" spans="1:18" ht="21.75" customHeight="1">
      <c r="A133" s="297"/>
      <c r="B133" s="174"/>
      <c r="C133" s="157" t="s">
        <v>1097</v>
      </c>
      <c r="D133" s="191"/>
      <c r="E133" s="192" t="s">
        <v>1078</v>
      </c>
      <c r="F133" s="186"/>
      <c r="G133" s="251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255"/>
    </row>
    <row r="134" spans="1:18" ht="21.75" customHeight="1">
      <c r="A134" s="298"/>
      <c r="B134" s="323"/>
      <c r="C134" s="175"/>
      <c r="D134" s="193"/>
      <c r="E134" s="194"/>
      <c r="F134" s="183"/>
      <c r="G134" s="296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257"/>
    </row>
    <row r="135" spans="1:18" ht="21.75" customHeight="1">
      <c r="A135" s="254">
        <v>3</v>
      </c>
      <c r="B135" s="239" t="s">
        <v>1142</v>
      </c>
      <c r="C135" s="202" t="s">
        <v>1144</v>
      </c>
      <c r="D135" s="190">
        <v>30000</v>
      </c>
      <c r="E135" s="195" t="s">
        <v>1041</v>
      </c>
      <c r="F135" s="254" t="s">
        <v>236</v>
      </c>
      <c r="G135" s="366"/>
      <c r="H135" s="367"/>
      <c r="I135" s="367"/>
      <c r="J135" s="367"/>
      <c r="K135" s="367"/>
      <c r="L135" s="367"/>
      <c r="M135" s="367"/>
      <c r="N135" s="367"/>
      <c r="O135" s="367"/>
      <c r="P135" s="367"/>
      <c r="Q135" s="367"/>
      <c r="R135" s="368"/>
    </row>
    <row r="136" spans="1:18" ht="21.75" customHeight="1">
      <c r="A136" s="297"/>
      <c r="B136" s="259" t="s">
        <v>1143</v>
      </c>
      <c r="C136" s="203"/>
      <c r="D136" s="204"/>
      <c r="E136" s="192"/>
      <c r="F136" s="186"/>
      <c r="G136" s="251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255"/>
    </row>
    <row r="137" spans="1:18" ht="21.75" customHeight="1">
      <c r="A137" s="298"/>
      <c r="B137" s="262"/>
      <c r="C137" s="240"/>
      <c r="D137" s="241"/>
      <c r="E137" s="194"/>
      <c r="F137" s="183"/>
      <c r="G137" s="296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257"/>
    </row>
    <row r="138" spans="1:18" ht="21.75" customHeight="1">
      <c r="A138" s="163"/>
      <c r="B138" s="163"/>
      <c r="C138" s="164"/>
      <c r="D138" s="201"/>
      <c r="E138" s="154"/>
      <c r="F138" s="154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</row>
    <row r="139" spans="1:18" ht="21.75" customHeight="1">
      <c r="A139" s="163"/>
      <c r="B139" s="163"/>
      <c r="C139" s="164"/>
      <c r="D139" s="201"/>
      <c r="E139" s="154"/>
      <c r="F139" s="154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</row>
    <row r="140" spans="1:18" ht="21.75" customHeight="1">
      <c r="A140" s="163"/>
      <c r="B140" s="163"/>
      <c r="C140" s="164"/>
      <c r="D140" s="201"/>
      <c r="E140" s="154"/>
      <c r="F140" s="154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</row>
    <row r="141" spans="1:18" ht="21.75" customHeight="1">
      <c r="A141" s="163"/>
      <c r="B141" s="163"/>
      <c r="C141" s="164"/>
      <c r="D141" s="201"/>
      <c r="E141" s="154"/>
      <c r="F141" s="154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</row>
    <row r="142" spans="1:18" ht="21.75" customHeight="1">
      <c r="A142" s="163"/>
      <c r="B142" s="163"/>
      <c r="C142" s="164"/>
      <c r="D142" s="201"/>
      <c r="E142" s="154"/>
      <c r="F142" s="154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</row>
    <row r="143" spans="1:18" ht="21.75" customHeight="1">
      <c r="A143" s="163"/>
      <c r="B143" s="163"/>
      <c r="C143" s="164"/>
      <c r="D143" s="201"/>
      <c r="E143" s="154"/>
      <c r="F143" s="154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</row>
    <row r="144" spans="1:18" ht="21.75" customHeight="1">
      <c r="A144" s="163"/>
      <c r="B144" s="163"/>
      <c r="C144" s="164"/>
      <c r="D144" s="201"/>
      <c r="E144" s="154"/>
      <c r="F144" s="154"/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</row>
    <row r="145" spans="1:18" ht="21.75" customHeight="1">
      <c r="A145" s="163"/>
      <c r="B145" s="163"/>
      <c r="C145" s="164"/>
      <c r="D145" s="201"/>
      <c r="E145" s="154"/>
      <c r="F145" s="154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</row>
    <row r="146" spans="1:18" ht="21.75" customHeight="1">
      <c r="A146" s="163"/>
      <c r="B146" s="163"/>
      <c r="C146" s="164"/>
      <c r="D146" s="201"/>
      <c r="E146" s="154"/>
      <c r="F146" s="154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206">
        <v>11</v>
      </c>
    </row>
    <row r="147" spans="1:18" ht="21.75" customHeight="1">
      <c r="A147" s="275"/>
      <c r="B147" s="271" t="s">
        <v>1110</v>
      </c>
      <c r="C147" s="164"/>
      <c r="D147" s="201"/>
      <c r="E147" s="154"/>
      <c r="F147" s="154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</row>
    <row r="148" ht="21.75" customHeight="1">
      <c r="B148" s="276" t="s">
        <v>1209</v>
      </c>
    </row>
    <row r="149" ht="21.75" customHeight="1">
      <c r="B149" s="276"/>
    </row>
    <row r="150" spans="1:18" ht="21.75" customHeight="1">
      <c r="A150" s="266" t="s">
        <v>176</v>
      </c>
      <c r="B150" s="482" t="s">
        <v>178</v>
      </c>
      <c r="C150" s="267" t="s">
        <v>1108</v>
      </c>
      <c r="D150" s="485" t="s">
        <v>315</v>
      </c>
      <c r="E150" s="267" t="s">
        <v>1039</v>
      </c>
      <c r="F150" s="267" t="s">
        <v>186</v>
      </c>
      <c r="G150" s="488" t="s">
        <v>1447</v>
      </c>
      <c r="H150" s="489"/>
      <c r="I150" s="489"/>
      <c r="J150" s="489"/>
      <c r="K150" s="489"/>
      <c r="L150" s="489"/>
      <c r="M150" s="489"/>
      <c r="N150" s="489"/>
      <c r="O150" s="489"/>
      <c r="P150" s="489"/>
      <c r="Q150" s="489"/>
      <c r="R150" s="490"/>
    </row>
    <row r="151" spans="1:18" ht="21.75" customHeight="1">
      <c r="A151" s="177" t="s">
        <v>177</v>
      </c>
      <c r="B151" s="483"/>
      <c r="C151" s="167" t="s">
        <v>178</v>
      </c>
      <c r="D151" s="486"/>
      <c r="E151" s="491" t="s">
        <v>187</v>
      </c>
      <c r="F151" s="491" t="s">
        <v>187</v>
      </c>
      <c r="G151" s="493" t="s">
        <v>1289</v>
      </c>
      <c r="H151" s="493"/>
      <c r="I151" s="493"/>
      <c r="J151" s="493" t="s">
        <v>1446</v>
      </c>
      <c r="K151" s="493"/>
      <c r="L151" s="493"/>
      <c r="M151" s="493"/>
      <c r="N151" s="493"/>
      <c r="O151" s="493"/>
      <c r="P151" s="493"/>
      <c r="Q151" s="493"/>
      <c r="R151" s="493"/>
    </row>
    <row r="152" spans="1:18" ht="21.75" customHeight="1">
      <c r="A152" s="179"/>
      <c r="B152" s="484"/>
      <c r="C152" s="179"/>
      <c r="D152" s="487"/>
      <c r="E152" s="492"/>
      <c r="F152" s="492"/>
      <c r="G152" s="269" t="s">
        <v>1080</v>
      </c>
      <c r="H152" s="269" t="s">
        <v>1081</v>
      </c>
      <c r="I152" s="269" t="s">
        <v>1082</v>
      </c>
      <c r="J152" s="269" t="s">
        <v>1083</v>
      </c>
      <c r="K152" s="269" t="s">
        <v>1084</v>
      </c>
      <c r="L152" s="269" t="s">
        <v>1085</v>
      </c>
      <c r="M152" s="269" t="s">
        <v>1086</v>
      </c>
      <c r="N152" s="269" t="s">
        <v>1087</v>
      </c>
      <c r="O152" s="269" t="s">
        <v>1088</v>
      </c>
      <c r="P152" s="269" t="s">
        <v>1089</v>
      </c>
      <c r="Q152" s="269" t="s">
        <v>1090</v>
      </c>
      <c r="R152" s="269" t="s">
        <v>1091</v>
      </c>
    </row>
    <row r="153" spans="1:18" ht="21.75" customHeight="1">
      <c r="A153" s="158">
        <v>1</v>
      </c>
      <c r="B153" s="159" t="s">
        <v>294</v>
      </c>
      <c r="C153" s="147" t="s">
        <v>1145</v>
      </c>
      <c r="D153" s="191">
        <v>440800</v>
      </c>
      <c r="E153" s="195" t="s">
        <v>1064</v>
      </c>
      <c r="F153" s="254" t="s">
        <v>1101</v>
      </c>
      <c r="G153" s="277"/>
      <c r="H153" s="200"/>
      <c r="I153" s="200"/>
      <c r="J153" s="200"/>
      <c r="K153" s="200"/>
      <c r="L153" s="200"/>
      <c r="M153" s="200"/>
      <c r="N153" s="200"/>
      <c r="O153" s="200"/>
      <c r="P153" s="200"/>
      <c r="Q153" s="200"/>
      <c r="R153" s="200"/>
    </row>
    <row r="154" spans="1:18" ht="21.75" customHeight="1">
      <c r="A154" s="152"/>
      <c r="B154" s="152" t="s">
        <v>1051</v>
      </c>
      <c r="C154" s="147" t="s">
        <v>1397</v>
      </c>
      <c r="D154" s="192"/>
      <c r="E154" s="192" t="s">
        <v>220</v>
      </c>
      <c r="F154" s="186" t="s">
        <v>1200</v>
      </c>
      <c r="G154" s="187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</row>
    <row r="155" spans="1:18" ht="21.75" customHeight="1">
      <c r="A155" s="152"/>
      <c r="B155" s="152"/>
      <c r="C155" s="149" t="s">
        <v>1285</v>
      </c>
      <c r="D155" s="192"/>
      <c r="E155" s="192" t="s">
        <v>1058</v>
      </c>
      <c r="F155" s="155"/>
      <c r="G155" s="187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</row>
    <row r="156" spans="1:18" ht="21.75" customHeight="1">
      <c r="A156" s="152"/>
      <c r="B156" s="152"/>
      <c r="C156" s="149" t="s">
        <v>1396</v>
      </c>
      <c r="D156" s="192"/>
      <c r="E156" s="192" t="s">
        <v>209</v>
      </c>
      <c r="F156" s="155"/>
      <c r="G156" s="187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</row>
    <row r="157" spans="1:18" ht="21.75" customHeight="1">
      <c r="A157" s="152"/>
      <c r="B157" s="152"/>
      <c r="C157" s="147" t="s">
        <v>1146</v>
      </c>
      <c r="D157" s="192"/>
      <c r="E157" s="192"/>
      <c r="F157" s="155"/>
      <c r="G157" s="187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</row>
    <row r="158" spans="1:18" ht="21.75" customHeight="1">
      <c r="A158" s="152"/>
      <c r="B158" s="152"/>
      <c r="C158" s="147" t="s">
        <v>1147</v>
      </c>
      <c r="D158" s="192"/>
      <c r="E158" s="192"/>
      <c r="F158" s="155"/>
      <c r="G158" s="187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</row>
    <row r="159" spans="1:18" ht="21.75" customHeight="1">
      <c r="A159" s="152"/>
      <c r="B159" s="152"/>
      <c r="C159" s="147" t="s">
        <v>1290</v>
      </c>
      <c r="D159" s="192"/>
      <c r="E159" s="192"/>
      <c r="F159" s="155"/>
      <c r="G159" s="187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</row>
    <row r="160" spans="1:18" ht="21.75" customHeight="1">
      <c r="A160" s="150"/>
      <c r="B160" s="150"/>
      <c r="C160" s="148" t="s">
        <v>1291</v>
      </c>
      <c r="D160" s="194"/>
      <c r="E160" s="151"/>
      <c r="F160" s="166"/>
      <c r="G160" s="188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</row>
    <row r="161" spans="1:18" ht="21.75" customHeight="1">
      <c r="A161" s="161">
        <v>2</v>
      </c>
      <c r="B161" s="152" t="s">
        <v>1153</v>
      </c>
      <c r="C161" s="147" t="s">
        <v>1148</v>
      </c>
      <c r="D161" s="191">
        <v>309200</v>
      </c>
      <c r="E161" s="195" t="s">
        <v>1058</v>
      </c>
      <c r="F161" s="254" t="s">
        <v>1101</v>
      </c>
      <c r="G161" s="187"/>
      <c r="H161" s="152"/>
      <c r="I161" s="152"/>
      <c r="J161" s="152"/>
      <c r="K161" s="152"/>
      <c r="L161" s="200"/>
      <c r="M161" s="200"/>
      <c r="N161" s="200"/>
      <c r="O161" s="200"/>
      <c r="P161" s="200"/>
      <c r="Q161" s="200"/>
      <c r="R161" s="152"/>
    </row>
    <row r="162" spans="1:18" ht="21.75" customHeight="1">
      <c r="A162" s="152"/>
      <c r="B162" s="152" t="s">
        <v>1154</v>
      </c>
      <c r="C162" s="149" t="s">
        <v>1149</v>
      </c>
      <c r="D162" s="192"/>
      <c r="E162" s="192" t="s">
        <v>209</v>
      </c>
      <c r="F162" s="186" t="s">
        <v>1200</v>
      </c>
      <c r="G162" s="187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</row>
    <row r="163" spans="1:18" ht="21.75" customHeight="1">
      <c r="A163" s="152"/>
      <c r="B163" s="152" t="s">
        <v>1155</v>
      </c>
      <c r="C163" s="147" t="s">
        <v>1224</v>
      </c>
      <c r="D163" s="153"/>
      <c r="E163" s="192"/>
      <c r="F163" s="155"/>
      <c r="G163" s="187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</row>
    <row r="164" spans="1:18" ht="21.75" customHeight="1">
      <c r="A164" s="152"/>
      <c r="B164" s="152" t="s">
        <v>1156</v>
      </c>
      <c r="C164" s="147" t="s">
        <v>1395</v>
      </c>
      <c r="D164" s="153"/>
      <c r="E164" s="192"/>
      <c r="F164" s="155"/>
      <c r="G164" s="187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</row>
    <row r="165" spans="1:18" ht="21.75" customHeight="1">
      <c r="A165" s="150"/>
      <c r="B165" s="150"/>
      <c r="C165" s="148"/>
      <c r="D165" s="151"/>
      <c r="E165" s="151"/>
      <c r="F165" s="166"/>
      <c r="G165" s="188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</row>
    <row r="166" spans="1:18" ht="21.75" customHeight="1">
      <c r="A166" s="163"/>
      <c r="B166" s="163"/>
      <c r="C166" s="164"/>
      <c r="D166" s="154"/>
      <c r="E166" s="154"/>
      <c r="F166" s="154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206"/>
    </row>
    <row r="167" spans="1:18" ht="21.75" customHeight="1">
      <c r="A167" s="163"/>
      <c r="B167" s="163"/>
      <c r="C167" s="164"/>
      <c r="D167" s="154"/>
      <c r="E167" s="154"/>
      <c r="F167" s="154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206"/>
    </row>
    <row r="168" spans="1:18" ht="21.75" customHeight="1">
      <c r="A168" s="163"/>
      <c r="B168" s="163"/>
      <c r="C168" s="164"/>
      <c r="D168" s="154"/>
      <c r="E168" s="154"/>
      <c r="F168" s="154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206"/>
    </row>
    <row r="169" spans="1:18" ht="21.75" customHeight="1">
      <c r="A169" s="163"/>
      <c r="B169" s="163"/>
      <c r="C169" s="164"/>
      <c r="D169" s="154"/>
      <c r="E169" s="154"/>
      <c r="F169" s="154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206"/>
    </row>
    <row r="170" spans="2:18" ht="21.75" customHeight="1">
      <c r="B170" s="276"/>
      <c r="R170" s="206">
        <v>12</v>
      </c>
    </row>
    <row r="171" spans="1:18" ht="21.75" customHeight="1">
      <c r="A171" s="266" t="s">
        <v>176</v>
      </c>
      <c r="B171" s="482" t="s">
        <v>178</v>
      </c>
      <c r="C171" s="267" t="s">
        <v>1108</v>
      </c>
      <c r="D171" s="485" t="s">
        <v>315</v>
      </c>
      <c r="E171" s="267" t="s">
        <v>1039</v>
      </c>
      <c r="F171" s="267" t="s">
        <v>186</v>
      </c>
      <c r="G171" s="488" t="s">
        <v>1447</v>
      </c>
      <c r="H171" s="489"/>
      <c r="I171" s="489"/>
      <c r="J171" s="489"/>
      <c r="K171" s="489"/>
      <c r="L171" s="489"/>
      <c r="M171" s="489"/>
      <c r="N171" s="489"/>
      <c r="O171" s="489"/>
      <c r="P171" s="489"/>
      <c r="Q171" s="489"/>
      <c r="R171" s="490"/>
    </row>
    <row r="172" spans="1:18" ht="21.75" customHeight="1">
      <c r="A172" s="177" t="s">
        <v>177</v>
      </c>
      <c r="B172" s="483"/>
      <c r="C172" s="167" t="s">
        <v>178</v>
      </c>
      <c r="D172" s="486"/>
      <c r="E172" s="491" t="s">
        <v>187</v>
      </c>
      <c r="F172" s="491" t="s">
        <v>187</v>
      </c>
      <c r="G172" s="493" t="s">
        <v>1289</v>
      </c>
      <c r="H172" s="493"/>
      <c r="I172" s="493"/>
      <c r="J172" s="493" t="s">
        <v>1446</v>
      </c>
      <c r="K172" s="493"/>
      <c r="L172" s="493"/>
      <c r="M172" s="493"/>
      <c r="N172" s="493"/>
      <c r="O172" s="493"/>
      <c r="P172" s="493"/>
      <c r="Q172" s="493"/>
      <c r="R172" s="493"/>
    </row>
    <row r="173" spans="1:18" ht="21.75" customHeight="1">
      <c r="A173" s="179"/>
      <c r="B173" s="484"/>
      <c r="C173" s="179"/>
      <c r="D173" s="487"/>
      <c r="E173" s="492"/>
      <c r="F173" s="492"/>
      <c r="G173" s="269" t="s">
        <v>1080</v>
      </c>
      <c r="H173" s="269" t="s">
        <v>1081</v>
      </c>
      <c r="I173" s="269" t="s">
        <v>1082</v>
      </c>
      <c r="J173" s="269" t="s">
        <v>1083</v>
      </c>
      <c r="K173" s="269" t="s">
        <v>1084</v>
      </c>
      <c r="L173" s="269" t="s">
        <v>1085</v>
      </c>
      <c r="M173" s="269" t="s">
        <v>1086</v>
      </c>
      <c r="N173" s="269" t="s">
        <v>1087</v>
      </c>
      <c r="O173" s="269" t="s">
        <v>1088</v>
      </c>
      <c r="P173" s="269" t="s">
        <v>1089</v>
      </c>
      <c r="Q173" s="269" t="s">
        <v>1090</v>
      </c>
      <c r="R173" s="269" t="s">
        <v>1091</v>
      </c>
    </row>
    <row r="174" spans="1:18" ht="21.75" customHeight="1">
      <c r="A174" s="177"/>
      <c r="B174" s="261"/>
      <c r="C174" s="147" t="s">
        <v>1150</v>
      </c>
      <c r="D174" s="260"/>
      <c r="E174" s="278"/>
      <c r="F174" s="279"/>
      <c r="G174" s="280"/>
      <c r="H174" s="281"/>
      <c r="I174" s="281"/>
      <c r="J174" s="281"/>
      <c r="K174" s="281"/>
      <c r="L174" s="281"/>
      <c r="M174" s="281"/>
      <c r="N174" s="281"/>
      <c r="O174" s="281"/>
      <c r="P174" s="281"/>
      <c r="Q174" s="281"/>
      <c r="R174" s="281"/>
    </row>
    <row r="175" spans="1:18" ht="21.75" customHeight="1">
      <c r="A175" s="177"/>
      <c r="B175" s="261"/>
      <c r="C175" s="147" t="s">
        <v>1151</v>
      </c>
      <c r="D175" s="260"/>
      <c r="E175" s="278"/>
      <c r="F175" s="279"/>
      <c r="G175" s="280"/>
      <c r="H175" s="281"/>
      <c r="I175" s="281"/>
      <c r="J175" s="281"/>
      <c r="K175" s="281"/>
      <c r="L175" s="281"/>
      <c r="M175" s="281"/>
      <c r="N175" s="281"/>
      <c r="O175" s="281"/>
      <c r="P175" s="281"/>
      <c r="Q175" s="281"/>
      <c r="R175" s="281"/>
    </row>
    <row r="176" spans="1:18" ht="21.75" customHeight="1">
      <c r="A176" s="177"/>
      <c r="B176" s="261"/>
      <c r="C176" s="147" t="s">
        <v>1152</v>
      </c>
      <c r="D176" s="260"/>
      <c r="E176" s="278"/>
      <c r="F176" s="279"/>
      <c r="G176" s="280"/>
      <c r="H176" s="281"/>
      <c r="I176" s="281"/>
      <c r="J176" s="281"/>
      <c r="K176" s="281"/>
      <c r="L176" s="281"/>
      <c r="M176" s="281"/>
      <c r="N176" s="281"/>
      <c r="O176" s="281"/>
      <c r="P176" s="281"/>
      <c r="Q176" s="281"/>
      <c r="R176" s="281"/>
    </row>
    <row r="177" spans="1:18" ht="21.75" customHeight="1">
      <c r="A177" s="177"/>
      <c r="B177" s="261"/>
      <c r="C177" s="147" t="s">
        <v>1225</v>
      </c>
      <c r="D177" s="260"/>
      <c r="E177" s="278"/>
      <c r="F177" s="279"/>
      <c r="G177" s="280"/>
      <c r="H177" s="281"/>
      <c r="I177" s="281"/>
      <c r="J177" s="281"/>
      <c r="K177" s="281"/>
      <c r="L177" s="281"/>
      <c r="M177" s="281"/>
      <c r="N177" s="281"/>
      <c r="O177" s="281"/>
      <c r="P177" s="281"/>
      <c r="Q177" s="281"/>
      <c r="R177" s="281"/>
    </row>
    <row r="178" spans="1:18" ht="21.75" customHeight="1">
      <c r="A178" s="177"/>
      <c r="B178" s="261"/>
      <c r="C178" s="147" t="s">
        <v>1226</v>
      </c>
      <c r="D178" s="260"/>
      <c r="E178" s="278"/>
      <c r="F178" s="279"/>
      <c r="G178" s="280"/>
      <c r="H178" s="281"/>
      <c r="I178" s="281"/>
      <c r="J178" s="281"/>
      <c r="K178" s="281"/>
      <c r="L178" s="281"/>
      <c r="M178" s="281"/>
      <c r="N178" s="281"/>
      <c r="O178" s="281"/>
      <c r="P178" s="281"/>
      <c r="Q178" s="281"/>
      <c r="R178" s="281"/>
    </row>
    <row r="179" spans="1:18" ht="21.75" customHeight="1">
      <c r="A179" s="177"/>
      <c r="B179" s="261"/>
      <c r="C179" s="147" t="s">
        <v>1227</v>
      </c>
      <c r="D179" s="260"/>
      <c r="E179" s="278"/>
      <c r="F179" s="279"/>
      <c r="G179" s="280"/>
      <c r="H179" s="281"/>
      <c r="I179" s="281"/>
      <c r="J179" s="281"/>
      <c r="K179" s="281"/>
      <c r="L179" s="281"/>
      <c r="M179" s="281"/>
      <c r="N179" s="281"/>
      <c r="O179" s="281"/>
      <c r="P179" s="281"/>
      <c r="Q179" s="281"/>
      <c r="R179" s="281"/>
    </row>
    <row r="180" spans="1:18" ht="21.75" customHeight="1">
      <c r="A180" s="177"/>
      <c r="B180" s="261"/>
      <c r="C180" s="147" t="s">
        <v>1228</v>
      </c>
      <c r="D180" s="260"/>
      <c r="E180" s="278"/>
      <c r="F180" s="279"/>
      <c r="G180" s="280"/>
      <c r="H180" s="281"/>
      <c r="I180" s="281"/>
      <c r="J180" s="281"/>
      <c r="K180" s="281"/>
      <c r="L180" s="281"/>
      <c r="M180" s="281"/>
      <c r="N180" s="281"/>
      <c r="O180" s="281"/>
      <c r="P180" s="281"/>
      <c r="Q180" s="281"/>
      <c r="R180" s="281"/>
    </row>
    <row r="181" spans="1:18" ht="21.75" customHeight="1">
      <c r="A181" s="177"/>
      <c r="B181" s="261"/>
      <c r="C181" s="147" t="s">
        <v>1229</v>
      </c>
      <c r="D181" s="260"/>
      <c r="E181" s="278"/>
      <c r="F181" s="279"/>
      <c r="G181" s="280"/>
      <c r="H181" s="281"/>
      <c r="I181" s="281"/>
      <c r="J181" s="281"/>
      <c r="K181" s="281"/>
      <c r="L181" s="281"/>
      <c r="M181" s="281"/>
      <c r="N181" s="281"/>
      <c r="O181" s="281"/>
      <c r="P181" s="281"/>
      <c r="Q181" s="281"/>
      <c r="R181" s="281"/>
    </row>
    <row r="182" spans="1:18" ht="21.75" customHeight="1">
      <c r="A182" s="177"/>
      <c r="B182" s="261"/>
      <c r="C182" s="147" t="s">
        <v>1230</v>
      </c>
      <c r="D182" s="260"/>
      <c r="E182" s="278"/>
      <c r="F182" s="279"/>
      <c r="G182" s="280"/>
      <c r="H182" s="281"/>
      <c r="I182" s="281"/>
      <c r="J182" s="281"/>
      <c r="K182" s="281"/>
      <c r="L182" s="281"/>
      <c r="M182" s="281"/>
      <c r="N182" s="281"/>
      <c r="O182" s="281"/>
      <c r="P182" s="281"/>
      <c r="Q182" s="281"/>
      <c r="R182" s="281"/>
    </row>
    <row r="183" spans="1:18" ht="21.75" customHeight="1">
      <c r="A183" s="177"/>
      <c r="B183" s="261"/>
      <c r="C183" s="147" t="s">
        <v>1228</v>
      </c>
      <c r="D183" s="260"/>
      <c r="E183" s="278"/>
      <c r="F183" s="279"/>
      <c r="G183" s="280"/>
      <c r="H183" s="281"/>
      <c r="I183" s="281"/>
      <c r="J183" s="281"/>
      <c r="K183" s="281"/>
      <c r="L183" s="281"/>
      <c r="M183" s="281"/>
      <c r="N183" s="281"/>
      <c r="O183" s="281"/>
      <c r="P183" s="281"/>
      <c r="Q183" s="281"/>
      <c r="R183" s="281"/>
    </row>
    <row r="184" spans="1:18" ht="21.75" customHeight="1">
      <c r="A184" s="177"/>
      <c r="B184" s="261"/>
      <c r="C184" s="147" t="s">
        <v>1231</v>
      </c>
      <c r="D184" s="260"/>
      <c r="E184" s="278"/>
      <c r="F184" s="279"/>
      <c r="G184" s="280"/>
      <c r="H184" s="281"/>
      <c r="I184" s="281"/>
      <c r="J184" s="281"/>
      <c r="K184" s="281"/>
      <c r="L184" s="281"/>
      <c r="M184" s="281"/>
      <c r="N184" s="281"/>
      <c r="O184" s="281"/>
      <c r="P184" s="281"/>
      <c r="Q184" s="281"/>
      <c r="R184" s="281"/>
    </row>
    <row r="185" spans="1:18" ht="21.75" customHeight="1">
      <c r="A185" s="177"/>
      <c r="B185" s="261"/>
      <c r="C185" s="147" t="s">
        <v>1232</v>
      </c>
      <c r="D185" s="260"/>
      <c r="E185" s="278"/>
      <c r="F185" s="279"/>
      <c r="G185" s="280"/>
      <c r="H185" s="281"/>
      <c r="I185" s="281"/>
      <c r="J185" s="281"/>
      <c r="K185" s="281"/>
      <c r="L185" s="281"/>
      <c r="M185" s="281"/>
      <c r="N185" s="281"/>
      <c r="O185" s="281"/>
      <c r="P185" s="281"/>
      <c r="Q185" s="281"/>
      <c r="R185" s="281"/>
    </row>
    <row r="186" spans="1:18" ht="21.75" customHeight="1">
      <c r="A186" s="177"/>
      <c r="B186" s="261"/>
      <c r="C186" s="147" t="s">
        <v>1233</v>
      </c>
      <c r="D186" s="260"/>
      <c r="E186" s="278"/>
      <c r="F186" s="279"/>
      <c r="G186" s="280"/>
      <c r="H186" s="281"/>
      <c r="I186" s="281"/>
      <c r="J186" s="281"/>
      <c r="K186" s="281"/>
      <c r="L186" s="281"/>
      <c r="M186" s="281"/>
      <c r="N186" s="281"/>
      <c r="O186" s="281"/>
      <c r="P186" s="281"/>
      <c r="Q186" s="281"/>
      <c r="R186" s="281"/>
    </row>
    <row r="187" spans="1:18" ht="21.75" customHeight="1">
      <c r="A187" s="177"/>
      <c r="B187" s="261"/>
      <c r="C187" s="162" t="s">
        <v>1234</v>
      </c>
      <c r="D187" s="260"/>
      <c r="E187" s="278"/>
      <c r="F187" s="279"/>
      <c r="G187" s="280"/>
      <c r="H187" s="281"/>
      <c r="I187" s="281"/>
      <c r="J187" s="281"/>
      <c r="K187" s="281"/>
      <c r="L187" s="281"/>
      <c r="M187" s="281"/>
      <c r="N187" s="281"/>
      <c r="O187" s="281"/>
      <c r="P187" s="281"/>
      <c r="Q187" s="281"/>
      <c r="R187" s="281"/>
    </row>
    <row r="188" spans="1:18" ht="21.75" customHeight="1">
      <c r="A188" s="177"/>
      <c r="B188" s="261"/>
      <c r="C188" s="162" t="s">
        <v>1237</v>
      </c>
      <c r="D188" s="260"/>
      <c r="E188" s="278"/>
      <c r="F188" s="279"/>
      <c r="G188" s="280"/>
      <c r="H188" s="281"/>
      <c r="I188" s="281"/>
      <c r="J188" s="281"/>
      <c r="K188" s="281"/>
      <c r="L188" s="281"/>
      <c r="M188" s="281"/>
      <c r="N188" s="281"/>
      <c r="O188" s="281"/>
      <c r="P188" s="281"/>
      <c r="Q188" s="281"/>
      <c r="R188" s="281"/>
    </row>
    <row r="189" spans="1:18" ht="21.75" customHeight="1">
      <c r="A189" s="177"/>
      <c r="B189" s="261"/>
      <c r="C189" s="162" t="s">
        <v>1235</v>
      </c>
      <c r="D189" s="260"/>
      <c r="E189" s="278"/>
      <c r="F189" s="279"/>
      <c r="G189" s="280"/>
      <c r="H189" s="281"/>
      <c r="I189" s="281"/>
      <c r="J189" s="281"/>
      <c r="K189" s="281"/>
      <c r="L189" s="281"/>
      <c r="M189" s="281"/>
      <c r="N189" s="281"/>
      <c r="O189" s="281"/>
      <c r="P189" s="281"/>
      <c r="Q189" s="281"/>
      <c r="R189" s="281"/>
    </row>
    <row r="190" spans="1:18" ht="21.75" customHeight="1">
      <c r="A190" s="177"/>
      <c r="B190" s="261"/>
      <c r="C190" s="162" t="s">
        <v>1236</v>
      </c>
      <c r="D190" s="260"/>
      <c r="E190" s="278"/>
      <c r="F190" s="279"/>
      <c r="G190" s="280"/>
      <c r="H190" s="281"/>
      <c r="I190" s="281"/>
      <c r="J190" s="281"/>
      <c r="K190" s="281"/>
      <c r="L190" s="281"/>
      <c r="M190" s="281"/>
      <c r="N190" s="281"/>
      <c r="O190" s="281"/>
      <c r="P190" s="281"/>
      <c r="Q190" s="281"/>
      <c r="R190" s="281"/>
    </row>
    <row r="191" spans="1:18" ht="21.75" customHeight="1">
      <c r="A191" s="179"/>
      <c r="B191" s="264"/>
      <c r="C191" s="169"/>
      <c r="D191" s="263"/>
      <c r="E191" s="268"/>
      <c r="F191" s="282"/>
      <c r="G191" s="283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</row>
    <row r="194" ht="21.75" customHeight="1">
      <c r="R194" s="206">
        <v>13</v>
      </c>
    </row>
    <row r="195" spans="1:18" ht="21.75" customHeight="1">
      <c r="A195" s="266" t="s">
        <v>176</v>
      </c>
      <c r="B195" s="482" t="s">
        <v>178</v>
      </c>
      <c r="C195" s="267" t="s">
        <v>1108</v>
      </c>
      <c r="D195" s="485" t="s">
        <v>315</v>
      </c>
      <c r="E195" s="267" t="s">
        <v>1039</v>
      </c>
      <c r="F195" s="267" t="s">
        <v>186</v>
      </c>
      <c r="G195" s="488" t="s">
        <v>1447</v>
      </c>
      <c r="H195" s="489"/>
      <c r="I195" s="489"/>
      <c r="J195" s="489"/>
      <c r="K195" s="489"/>
      <c r="L195" s="489"/>
      <c r="M195" s="489"/>
      <c r="N195" s="489"/>
      <c r="O195" s="489"/>
      <c r="P195" s="489"/>
      <c r="Q195" s="489"/>
      <c r="R195" s="490"/>
    </row>
    <row r="196" spans="1:18" ht="21.75" customHeight="1">
      <c r="A196" s="177" t="s">
        <v>177</v>
      </c>
      <c r="B196" s="483"/>
      <c r="C196" s="167" t="s">
        <v>178</v>
      </c>
      <c r="D196" s="486"/>
      <c r="E196" s="491" t="s">
        <v>187</v>
      </c>
      <c r="F196" s="491" t="s">
        <v>187</v>
      </c>
      <c r="G196" s="493" t="s">
        <v>1289</v>
      </c>
      <c r="H196" s="493"/>
      <c r="I196" s="493"/>
      <c r="J196" s="493" t="s">
        <v>1446</v>
      </c>
      <c r="K196" s="493"/>
      <c r="L196" s="493"/>
      <c r="M196" s="493"/>
      <c r="N196" s="493"/>
      <c r="O196" s="493"/>
      <c r="P196" s="493"/>
      <c r="Q196" s="493"/>
      <c r="R196" s="493"/>
    </row>
    <row r="197" spans="1:18" ht="21.75" customHeight="1">
      <c r="A197" s="179"/>
      <c r="B197" s="484"/>
      <c r="C197" s="179"/>
      <c r="D197" s="487"/>
      <c r="E197" s="492"/>
      <c r="F197" s="492"/>
      <c r="G197" s="269" t="s">
        <v>1080</v>
      </c>
      <c r="H197" s="269" t="s">
        <v>1081</v>
      </c>
      <c r="I197" s="269" t="s">
        <v>1082</v>
      </c>
      <c r="J197" s="269" t="s">
        <v>1083</v>
      </c>
      <c r="K197" s="269" t="s">
        <v>1084</v>
      </c>
      <c r="L197" s="269" t="s">
        <v>1085</v>
      </c>
      <c r="M197" s="269" t="s">
        <v>1086</v>
      </c>
      <c r="N197" s="269" t="s">
        <v>1087</v>
      </c>
      <c r="O197" s="269" t="s">
        <v>1088</v>
      </c>
      <c r="P197" s="269" t="s">
        <v>1089</v>
      </c>
      <c r="Q197" s="269" t="s">
        <v>1090</v>
      </c>
      <c r="R197" s="269" t="s">
        <v>1091</v>
      </c>
    </row>
    <row r="198" spans="1:18" ht="21.75" customHeight="1">
      <c r="A198" s="155">
        <v>3</v>
      </c>
      <c r="B198" s="152" t="s">
        <v>384</v>
      </c>
      <c r="C198" s="147" t="s">
        <v>1182</v>
      </c>
      <c r="D198" s="207">
        <v>760000</v>
      </c>
      <c r="E198" s="192" t="s">
        <v>1064</v>
      </c>
      <c r="F198" s="254" t="s">
        <v>1101</v>
      </c>
      <c r="G198" s="187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</row>
    <row r="199" spans="1:18" ht="21.75" customHeight="1">
      <c r="A199" s="152"/>
      <c r="B199" s="152" t="s">
        <v>1006</v>
      </c>
      <c r="C199" s="147" t="s">
        <v>1216</v>
      </c>
      <c r="D199" s="153"/>
      <c r="E199" s="192" t="s">
        <v>220</v>
      </c>
      <c r="F199" s="186" t="s">
        <v>1200</v>
      </c>
      <c r="G199" s="187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</row>
    <row r="200" spans="1:18" ht="21.75" customHeight="1">
      <c r="A200" s="152"/>
      <c r="B200" s="152"/>
      <c r="C200" s="147" t="s">
        <v>1292</v>
      </c>
      <c r="D200" s="153"/>
      <c r="E200" s="153"/>
      <c r="F200" s="155"/>
      <c r="G200" s="187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</row>
    <row r="201" spans="1:18" ht="21.75" customHeight="1">
      <c r="A201" s="150"/>
      <c r="B201" s="150"/>
      <c r="C201" s="148"/>
      <c r="D201" s="151"/>
      <c r="E201" s="151"/>
      <c r="F201" s="166"/>
      <c r="G201" s="188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</row>
    <row r="202" spans="1:18" ht="21.75" customHeight="1">
      <c r="A202" s="242">
        <v>4</v>
      </c>
      <c r="B202" s="243" t="s">
        <v>1157</v>
      </c>
      <c r="C202" s="244" t="s">
        <v>1098</v>
      </c>
      <c r="D202" s="196">
        <v>100000</v>
      </c>
      <c r="E202" s="254" t="s">
        <v>1287</v>
      </c>
      <c r="F202" s="254" t="s">
        <v>1101</v>
      </c>
      <c r="G202" s="187"/>
      <c r="H202" s="152"/>
      <c r="I202" s="152"/>
      <c r="J202" s="152"/>
      <c r="K202" s="152"/>
      <c r="L202" s="155"/>
      <c r="M202" s="155"/>
      <c r="N202" s="155"/>
      <c r="O202" s="155"/>
      <c r="P202" s="155"/>
      <c r="Q202" s="155"/>
      <c r="R202" s="155"/>
    </row>
    <row r="203" spans="1:18" ht="21.75" customHeight="1">
      <c r="A203" s="285"/>
      <c r="B203" s="245"/>
      <c r="C203" s="246" t="s">
        <v>1099</v>
      </c>
      <c r="D203" s="247"/>
      <c r="E203" s="186" t="s">
        <v>1288</v>
      </c>
      <c r="F203" s="186" t="s">
        <v>1200</v>
      </c>
      <c r="G203" s="369"/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</row>
    <row r="204" spans="1:18" ht="21.75" customHeight="1">
      <c r="A204" s="286"/>
      <c r="B204" s="248"/>
      <c r="C204" s="249" t="s">
        <v>1056</v>
      </c>
      <c r="D204" s="287"/>
      <c r="E204" s="288"/>
      <c r="F204" s="289"/>
      <c r="G204" s="370"/>
      <c r="H204" s="166"/>
      <c r="I204" s="166"/>
      <c r="J204" s="166"/>
      <c r="K204" s="166"/>
      <c r="L204" s="166"/>
      <c r="M204" s="166"/>
      <c r="N204" s="166"/>
      <c r="O204" s="166"/>
      <c r="P204" s="166"/>
      <c r="Q204" s="166"/>
      <c r="R204" s="166"/>
    </row>
    <row r="205" spans="1:18" ht="21.75" customHeight="1">
      <c r="A205" s="242">
        <v>5</v>
      </c>
      <c r="B205" s="243" t="s">
        <v>1162</v>
      </c>
      <c r="C205" s="244" t="s">
        <v>1100</v>
      </c>
      <c r="D205" s="196">
        <v>5000</v>
      </c>
      <c r="E205" s="254" t="s">
        <v>1201</v>
      </c>
      <c r="F205" s="254" t="s">
        <v>1101</v>
      </c>
      <c r="G205" s="187"/>
      <c r="H205" s="152"/>
      <c r="I205" s="152"/>
      <c r="J205" s="152"/>
      <c r="K205" s="152"/>
      <c r="L205" s="155"/>
      <c r="M205" s="155"/>
      <c r="N205" s="155"/>
      <c r="O205" s="155"/>
      <c r="P205" s="155"/>
      <c r="Q205" s="155"/>
      <c r="R205" s="155"/>
    </row>
    <row r="206" spans="1:18" ht="21.75" customHeight="1">
      <c r="A206" s="285"/>
      <c r="B206" s="245"/>
      <c r="C206" s="246" t="s">
        <v>44</v>
      </c>
      <c r="D206" s="165"/>
      <c r="E206" s="186" t="s">
        <v>1041</v>
      </c>
      <c r="F206" s="186" t="s">
        <v>1200</v>
      </c>
      <c r="G206" s="369"/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</row>
    <row r="207" spans="1:18" ht="21.75" customHeight="1">
      <c r="A207" s="179"/>
      <c r="B207" s="264"/>
      <c r="C207" s="170"/>
      <c r="D207" s="263"/>
      <c r="E207" s="263"/>
      <c r="F207" s="264"/>
      <c r="G207" s="290"/>
      <c r="H207" s="179"/>
      <c r="I207" s="179"/>
      <c r="J207" s="179"/>
      <c r="K207" s="179"/>
      <c r="L207" s="179"/>
      <c r="M207" s="179"/>
      <c r="N207" s="179"/>
      <c r="O207" s="179"/>
      <c r="P207" s="179"/>
      <c r="Q207" s="179"/>
      <c r="R207" s="179"/>
    </row>
    <row r="208" spans="1:18" ht="21.75" customHeight="1">
      <c r="A208" s="161">
        <v>6</v>
      </c>
      <c r="B208" s="152" t="s">
        <v>1183</v>
      </c>
      <c r="C208" s="147" t="s">
        <v>1316</v>
      </c>
      <c r="D208" s="191">
        <v>30000</v>
      </c>
      <c r="E208" s="195" t="s">
        <v>1041</v>
      </c>
      <c r="F208" s="254" t="s">
        <v>1101</v>
      </c>
      <c r="G208" s="187"/>
      <c r="H208" s="152"/>
      <c r="I208" s="152"/>
      <c r="J208" s="152"/>
      <c r="K208" s="152"/>
      <c r="L208" s="155"/>
      <c r="M208" s="155"/>
      <c r="N208" s="155"/>
      <c r="O208" s="155"/>
      <c r="P208" s="155"/>
      <c r="Q208" s="155"/>
      <c r="R208" s="152"/>
    </row>
    <row r="209" spans="1:18" ht="21.75" customHeight="1">
      <c r="A209" s="152"/>
      <c r="B209" s="152" t="s">
        <v>1184</v>
      </c>
      <c r="C209" s="147"/>
      <c r="D209" s="192"/>
      <c r="E209" s="192"/>
      <c r="F209" s="186" t="s">
        <v>1200</v>
      </c>
      <c r="G209" s="187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/>
    </row>
    <row r="210" spans="1:18" ht="21.75" customHeight="1">
      <c r="A210" s="150"/>
      <c r="B210" s="150"/>
      <c r="C210" s="148"/>
      <c r="D210" s="194"/>
      <c r="E210" s="194"/>
      <c r="F210" s="166"/>
      <c r="G210" s="188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</row>
    <row r="211" spans="1:18" ht="21.75" customHeight="1">
      <c r="A211" s="161">
        <v>7</v>
      </c>
      <c r="B211" s="152" t="s">
        <v>1238</v>
      </c>
      <c r="C211" s="147" t="s">
        <v>1240</v>
      </c>
      <c r="D211" s="191">
        <v>40000</v>
      </c>
      <c r="E211" s="195" t="s">
        <v>1041</v>
      </c>
      <c r="F211" s="155" t="s">
        <v>1101</v>
      </c>
      <c r="G211" s="187"/>
      <c r="H211" s="152"/>
      <c r="I211" s="152"/>
      <c r="J211" s="152"/>
      <c r="K211" s="152"/>
      <c r="L211" s="155"/>
      <c r="M211" s="155"/>
      <c r="N211" s="155"/>
      <c r="O211" s="155"/>
      <c r="P211" s="155"/>
      <c r="Q211" s="155"/>
      <c r="R211" s="152"/>
    </row>
    <row r="212" spans="1:18" ht="21.75" customHeight="1">
      <c r="A212" s="152"/>
      <c r="B212" s="152" t="s">
        <v>1239</v>
      </c>
      <c r="C212" s="147" t="s">
        <v>1241</v>
      </c>
      <c r="D212" s="192"/>
      <c r="E212" s="192"/>
      <c r="F212" s="155" t="s">
        <v>1200</v>
      </c>
      <c r="G212" s="187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</row>
    <row r="213" spans="1:18" ht="21.75" customHeight="1">
      <c r="A213" s="150"/>
      <c r="B213" s="150"/>
      <c r="C213" s="148"/>
      <c r="D213" s="194"/>
      <c r="E213" s="194"/>
      <c r="F213" s="166"/>
      <c r="G213" s="188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</row>
    <row r="214" spans="4:6" ht="21.75" customHeight="1">
      <c r="D214" s="211"/>
      <c r="E214" s="211"/>
      <c r="F214" s="211"/>
    </row>
    <row r="215" spans="4:6" ht="21.75" customHeight="1">
      <c r="D215" s="211"/>
      <c r="E215" s="211"/>
      <c r="F215" s="211"/>
    </row>
    <row r="216" spans="4:6" ht="21.75" customHeight="1">
      <c r="D216" s="211"/>
      <c r="E216" s="211"/>
      <c r="F216" s="211"/>
    </row>
    <row r="217" spans="4:6" ht="21.75" customHeight="1">
      <c r="D217" s="211"/>
      <c r="E217" s="211"/>
      <c r="F217" s="211"/>
    </row>
    <row r="218" spans="4:18" ht="21.75" customHeight="1">
      <c r="D218" s="211"/>
      <c r="E218" s="211"/>
      <c r="F218" s="211"/>
      <c r="R218" s="206">
        <v>14</v>
      </c>
    </row>
    <row r="219" spans="1:18" ht="21.75" customHeight="1">
      <c r="A219" s="266" t="s">
        <v>176</v>
      </c>
      <c r="B219" s="482" t="s">
        <v>178</v>
      </c>
      <c r="C219" s="267" t="s">
        <v>1108</v>
      </c>
      <c r="D219" s="485" t="s">
        <v>315</v>
      </c>
      <c r="E219" s="267" t="s">
        <v>1039</v>
      </c>
      <c r="F219" s="267" t="s">
        <v>186</v>
      </c>
      <c r="G219" s="488" t="s">
        <v>1447</v>
      </c>
      <c r="H219" s="489"/>
      <c r="I219" s="489"/>
      <c r="J219" s="489"/>
      <c r="K219" s="489"/>
      <c r="L219" s="489"/>
      <c r="M219" s="489"/>
      <c r="N219" s="489"/>
      <c r="O219" s="489"/>
      <c r="P219" s="489"/>
      <c r="Q219" s="489"/>
      <c r="R219" s="490"/>
    </row>
    <row r="220" spans="1:18" ht="21.75" customHeight="1">
      <c r="A220" s="177" t="s">
        <v>177</v>
      </c>
      <c r="B220" s="483"/>
      <c r="C220" s="167" t="s">
        <v>178</v>
      </c>
      <c r="D220" s="486"/>
      <c r="E220" s="491" t="s">
        <v>187</v>
      </c>
      <c r="F220" s="491" t="s">
        <v>187</v>
      </c>
      <c r="G220" s="493" t="s">
        <v>1289</v>
      </c>
      <c r="H220" s="493"/>
      <c r="I220" s="493"/>
      <c r="J220" s="493" t="s">
        <v>1446</v>
      </c>
      <c r="K220" s="493"/>
      <c r="L220" s="493"/>
      <c r="M220" s="493"/>
      <c r="N220" s="493"/>
      <c r="O220" s="493"/>
      <c r="P220" s="493"/>
      <c r="Q220" s="493"/>
      <c r="R220" s="493"/>
    </row>
    <row r="221" spans="1:18" ht="21.75" customHeight="1">
      <c r="A221" s="179"/>
      <c r="B221" s="484"/>
      <c r="C221" s="179"/>
      <c r="D221" s="487"/>
      <c r="E221" s="492"/>
      <c r="F221" s="492"/>
      <c r="G221" s="269" t="s">
        <v>1080</v>
      </c>
      <c r="H221" s="269" t="s">
        <v>1081</v>
      </c>
      <c r="I221" s="269" t="s">
        <v>1082</v>
      </c>
      <c r="J221" s="269" t="s">
        <v>1083</v>
      </c>
      <c r="K221" s="269" t="s">
        <v>1084</v>
      </c>
      <c r="L221" s="269" t="s">
        <v>1085</v>
      </c>
      <c r="M221" s="269" t="s">
        <v>1086</v>
      </c>
      <c r="N221" s="269" t="s">
        <v>1087</v>
      </c>
      <c r="O221" s="269" t="s">
        <v>1088</v>
      </c>
      <c r="P221" s="269" t="s">
        <v>1089</v>
      </c>
      <c r="Q221" s="269" t="s">
        <v>1090</v>
      </c>
      <c r="R221" s="269" t="s">
        <v>1091</v>
      </c>
    </row>
    <row r="222" spans="1:18" ht="21.75" customHeight="1">
      <c r="A222" s="156">
        <v>8</v>
      </c>
      <c r="B222" s="174" t="s">
        <v>1197</v>
      </c>
      <c r="C222" s="157" t="s">
        <v>1198</v>
      </c>
      <c r="D222" s="190">
        <v>30000</v>
      </c>
      <c r="E222" s="195" t="s">
        <v>1041</v>
      </c>
      <c r="F222" s="155" t="s">
        <v>1101</v>
      </c>
      <c r="G222" s="295"/>
      <c r="H222" s="254"/>
      <c r="I222" s="254"/>
      <c r="J222" s="254"/>
      <c r="K222" s="254"/>
      <c r="L222" s="200"/>
      <c r="M222" s="200"/>
      <c r="N222" s="200"/>
      <c r="O222" s="200"/>
      <c r="P222" s="200"/>
      <c r="Q222" s="200"/>
      <c r="R222" s="200"/>
    </row>
    <row r="223" spans="1:18" ht="21.75" customHeight="1">
      <c r="A223" s="255"/>
      <c r="B223" s="174"/>
      <c r="C223" s="157" t="s">
        <v>1199</v>
      </c>
      <c r="D223" s="191"/>
      <c r="E223" s="192"/>
      <c r="F223" s="155" t="s">
        <v>1200</v>
      </c>
      <c r="G223" s="371"/>
      <c r="H223" s="297"/>
      <c r="I223" s="297"/>
      <c r="J223" s="297"/>
      <c r="K223" s="297"/>
      <c r="L223" s="297"/>
      <c r="M223" s="297"/>
      <c r="N223" s="297"/>
      <c r="O223" s="297"/>
      <c r="P223" s="297"/>
      <c r="Q223" s="297"/>
      <c r="R223" s="297"/>
    </row>
    <row r="224" spans="1:18" ht="21.75" customHeight="1">
      <c r="A224" s="179"/>
      <c r="B224" s="264"/>
      <c r="C224" s="170"/>
      <c r="D224" s="263"/>
      <c r="E224" s="268"/>
      <c r="F224" s="282"/>
      <c r="G224" s="283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</row>
    <row r="225" spans="1:18" ht="21.75" customHeight="1">
      <c r="A225" s="161">
        <v>9</v>
      </c>
      <c r="B225" s="152" t="s">
        <v>1242</v>
      </c>
      <c r="C225" s="147" t="s">
        <v>1244</v>
      </c>
      <c r="D225" s="191">
        <v>50000</v>
      </c>
      <c r="E225" s="195" t="s">
        <v>1041</v>
      </c>
      <c r="F225" s="155" t="s">
        <v>1101</v>
      </c>
      <c r="G225" s="187"/>
      <c r="H225" s="152"/>
      <c r="I225" s="152"/>
      <c r="J225" s="152"/>
      <c r="K225" s="152"/>
      <c r="L225" s="155"/>
      <c r="M225" s="155"/>
      <c r="N225" s="155"/>
      <c r="O225" s="155"/>
      <c r="P225" s="155"/>
      <c r="Q225" s="155"/>
      <c r="R225" s="152"/>
    </row>
    <row r="226" spans="1:18" ht="21.75" customHeight="1">
      <c r="A226" s="152"/>
      <c r="B226" s="152" t="s">
        <v>1243</v>
      </c>
      <c r="C226" s="147"/>
      <c r="D226" s="192"/>
      <c r="E226" s="192"/>
      <c r="F226" s="155" t="s">
        <v>1200</v>
      </c>
      <c r="G226" s="187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  <c r="R226" s="152"/>
    </row>
    <row r="227" spans="1:18" ht="21.75" customHeight="1">
      <c r="A227" s="150"/>
      <c r="B227" s="150"/>
      <c r="C227" s="148"/>
      <c r="D227" s="194"/>
      <c r="E227" s="194"/>
      <c r="F227" s="166"/>
      <c r="G227" s="188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</row>
    <row r="242" spans="1:18" ht="21.75" customHeight="1">
      <c r="A242" s="154"/>
      <c r="B242" s="163"/>
      <c r="C242" s="164"/>
      <c r="D242" s="250"/>
      <c r="E242" s="250"/>
      <c r="F242" s="154"/>
      <c r="G242" s="163"/>
      <c r="H242" s="163"/>
      <c r="I242" s="163"/>
      <c r="J242" s="163"/>
      <c r="K242" s="163"/>
      <c r="L242" s="163"/>
      <c r="M242" s="163"/>
      <c r="N242" s="163"/>
      <c r="O242" s="163"/>
      <c r="P242" s="163"/>
      <c r="Q242" s="163"/>
      <c r="R242" s="206">
        <v>15</v>
      </c>
    </row>
    <row r="243" spans="1:2" ht="21.75" customHeight="1">
      <c r="A243" s="275"/>
      <c r="B243" s="271" t="s">
        <v>1110</v>
      </c>
    </row>
    <row r="244" ht="21.75" customHeight="1">
      <c r="B244" s="276" t="s">
        <v>1210</v>
      </c>
    </row>
    <row r="246" spans="1:18" ht="21.75" customHeight="1">
      <c r="A246" s="266" t="s">
        <v>176</v>
      </c>
      <c r="B246" s="482" t="s">
        <v>178</v>
      </c>
      <c r="C246" s="267" t="s">
        <v>1108</v>
      </c>
      <c r="D246" s="485" t="s">
        <v>315</v>
      </c>
      <c r="E246" s="267" t="s">
        <v>1039</v>
      </c>
      <c r="F246" s="267" t="s">
        <v>186</v>
      </c>
      <c r="G246" s="488" t="s">
        <v>1447</v>
      </c>
      <c r="H246" s="489"/>
      <c r="I246" s="489"/>
      <c r="J246" s="489"/>
      <c r="K246" s="489"/>
      <c r="L246" s="489"/>
      <c r="M246" s="489"/>
      <c r="N246" s="489"/>
      <c r="O246" s="489"/>
      <c r="P246" s="489"/>
      <c r="Q246" s="489"/>
      <c r="R246" s="490"/>
    </row>
    <row r="247" spans="1:18" ht="21.75" customHeight="1">
      <c r="A247" s="177" t="s">
        <v>177</v>
      </c>
      <c r="B247" s="483"/>
      <c r="C247" s="167" t="s">
        <v>178</v>
      </c>
      <c r="D247" s="486"/>
      <c r="E247" s="491" t="s">
        <v>187</v>
      </c>
      <c r="F247" s="491" t="s">
        <v>187</v>
      </c>
      <c r="G247" s="493" t="s">
        <v>1289</v>
      </c>
      <c r="H247" s="493"/>
      <c r="I247" s="493"/>
      <c r="J247" s="493" t="s">
        <v>1446</v>
      </c>
      <c r="K247" s="493"/>
      <c r="L247" s="493"/>
      <c r="M247" s="493"/>
      <c r="N247" s="493"/>
      <c r="O247" s="493"/>
      <c r="P247" s="493"/>
      <c r="Q247" s="493"/>
      <c r="R247" s="493"/>
    </row>
    <row r="248" spans="1:18" ht="21.75" customHeight="1">
      <c r="A248" s="179"/>
      <c r="B248" s="484"/>
      <c r="C248" s="179"/>
      <c r="D248" s="487"/>
      <c r="E248" s="492"/>
      <c r="F248" s="492"/>
      <c r="G248" s="269" t="s">
        <v>1080</v>
      </c>
      <c r="H248" s="269" t="s">
        <v>1081</v>
      </c>
      <c r="I248" s="269" t="s">
        <v>1082</v>
      </c>
      <c r="J248" s="269" t="s">
        <v>1083</v>
      </c>
      <c r="K248" s="269" t="s">
        <v>1084</v>
      </c>
      <c r="L248" s="269" t="s">
        <v>1085</v>
      </c>
      <c r="M248" s="269" t="s">
        <v>1086</v>
      </c>
      <c r="N248" s="269" t="s">
        <v>1087</v>
      </c>
      <c r="O248" s="269" t="s">
        <v>1088</v>
      </c>
      <c r="P248" s="269" t="s">
        <v>1089</v>
      </c>
      <c r="Q248" s="269" t="s">
        <v>1090</v>
      </c>
      <c r="R248" s="269" t="s">
        <v>1091</v>
      </c>
    </row>
    <row r="249" spans="1:18" ht="21.75" customHeight="1">
      <c r="A249" s="252">
        <v>1</v>
      </c>
      <c r="B249" s="297" t="s">
        <v>1163</v>
      </c>
      <c r="C249" s="172" t="s">
        <v>1164</v>
      </c>
      <c r="D249" s="190">
        <v>50000</v>
      </c>
      <c r="E249" s="195" t="s">
        <v>1070</v>
      </c>
      <c r="F249" s="254" t="s">
        <v>1101</v>
      </c>
      <c r="G249" s="295"/>
      <c r="H249" s="254"/>
      <c r="I249" s="254"/>
      <c r="J249" s="254"/>
      <c r="K249" s="254"/>
      <c r="L249" s="200"/>
      <c r="M249" s="200"/>
      <c r="N249" s="200"/>
      <c r="O249" s="200"/>
      <c r="P249" s="200"/>
      <c r="Q249" s="200"/>
      <c r="R249" s="200"/>
    </row>
    <row r="250" spans="1:18" ht="21.75" customHeight="1">
      <c r="A250" s="297"/>
      <c r="B250" s="297"/>
      <c r="C250" s="185" t="s">
        <v>1165</v>
      </c>
      <c r="D250" s="197"/>
      <c r="E250" s="192" t="s">
        <v>1071</v>
      </c>
      <c r="F250" s="186" t="s">
        <v>1059</v>
      </c>
      <c r="G250" s="371"/>
      <c r="H250" s="297"/>
      <c r="I250" s="297"/>
      <c r="J250" s="297"/>
      <c r="K250" s="297"/>
      <c r="L250" s="297"/>
      <c r="M250" s="297"/>
      <c r="N250" s="297"/>
      <c r="O250" s="297"/>
      <c r="P250" s="297"/>
      <c r="Q250" s="297"/>
      <c r="R250" s="297"/>
    </row>
    <row r="251" spans="1:18" ht="21.75" customHeight="1">
      <c r="A251" s="298"/>
      <c r="B251" s="298"/>
      <c r="C251" s="176"/>
      <c r="D251" s="194"/>
      <c r="E251" s="194"/>
      <c r="F251" s="183"/>
      <c r="G251" s="365"/>
      <c r="H251" s="298"/>
      <c r="I251" s="298"/>
      <c r="J251" s="298"/>
      <c r="K251" s="298"/>
      <c r="L251" s="298"/>
      <c r="M251" s="298"/>
      <c r="N251" s="298"/>
      <c r="O251" s="298"/>
      <c r="P251" s="298"/>
      <c r="Q251" s="298"/>
      <c r="R251" s="298"/>
    </row>
    <row r="252" spans="1:18" ht="21.75" customHeight="1">
      <c r="A252" s="254">
        <v>2</v>
      </c>
      <c r="B252" s="324" t="s">
        <v>1245</v>
      </c>
      <c r="C252" s="172" t="s">
        <v>1247</v>
      </c>
      <c r="D252" s="208">
        <v>35000</v>
      </c>
      <c r="E252" s="195" t="s">
        <v>1070</v>
      </c>
      <c r="F252" s="254" t="s">
        <v>1101</v>
      </c>
      <c r="G252" s="371"/>
      <c r="H252" s="297"/>
      <c r="I252" s="297"/>
      <c r="J252" s="297"/>
      <c r="K252" s="297"/>
      <c r="L252" s="297"/>
      <c r="M252" s="297"/>
      <c r="N252" s="297"/>
      <c r="O252" s="297"/>
      <c r="P252" s="297"/>
      <c r="Q252" s="297"/>
      <c r="R252" s="297"/>
    </row>
    <row r="253" spans="1:18" ht="21.75" customHeight="1">
      <c r="A253" s="297"/>
      <c r="B253" s="297" t="s">
        <v>1246</v>
      </c>
      <c r="C253" s="185" t="s">
        <v>1286</v>
      </c>
      <c r="D253" s="209"/>
      <c r="E253" s="192" t="s">
        <v>1071</v>
      </c>
      <c r="F253" s="186" t="s">
        <v>1059</v>
      </c>
      <c r="G253" s="371"/>
      <c r="H253" s="297"/>
      <c r="I253" s="297"/>
      <c r="J253" s="297"/>
      <c r="K253" s="297"/>
      <c r="L253" s="297"/>
      <c r="M253" s="297"/>
      <c r="N253" s="297"/>
      <c r="O253" s="297"/>
      <c r="P253" s="297"/>
      <c r="Q253" s="297"/>
      <c r="R253" s="297"/>
    </row>
    <row r="254" spans="1:18" ht="21.75" customHeight="1">
      <c r="A254" s="298"/>
      <c r="B254" s="298"/>
      <c r="C254" s="176"/>
      <c r="D254" s="183"/>
      <c r="E254" s="194"/>
      <c r="F254" s="183"/>
      <c r="G254" s="298"/>
      <c r="H254" s="298"/>
      <c r="I254" s="298"/>
      <c r="J254" s="298"/>
      <c r="K254" s="298"/>
      <c r="L254" s="298"/>
      <c r="M254" s="298"/>
      <c r="N254" s="298"/>
      <c r="O254" s="298"/>
      <c r="P254" s="298"/>
      <c r="Q254" s="298"/>
      <c r="R254" s="298"/>
    </row>
    <row r="255" spans="1:18" ht="21.75" customHeight="1">
      <c r="A255" s="161">
        <v>3</v>
      </c>
      <c r="B255" s="152" t="s">
        <v>1115</v>
      </c>
      <c r="C255" s="147" t="s">
        <v>1112</v>
      </c>
      <c r="D255" s="198">
        <v>1000</v>
      </c>
      <c r="E255" s="192" t="s">
        <v>1041</v>
      </c>
      <c r="F255" s="186" t="s">
        <v>1101</v>
      </c>
      <c r="G255" s="187"/>
      <c r="H255" s="152"/>
      <c r="I255" s="152"/>
      <c r="J255" s="152"/>
      <c r="K255" s="152"/>
      <c r="L255" s="155"/>
      <c r="M255" s="155"/>
      <c r="N255" s="155"/>
      <c r="O255" s="155"/>
      <c r="P255" s="155"/>
      <c r="Q255" s="155"/>
      <c r="R255" s="155"/>
    </row>
    <row r="256" spans="1:18" ht="21.75" customHeight="1">
      <c r="A256" s="161"/>
      <c r="B256" s="152" t="s">
        <v>1158</v>
      </c>
      <c r="C256" s="147" t="s">
        <v>1113</v>
      </c>
      <c r="D256" s="198"/>
      <c r="E256" s="192"/>
      <c r="F256" s="186" t="s">
        <v>1059</v>
      </c>
      <c r="G256" s="187"/>
      <c r="H256" s="152"/>
      <c r="I256" s="152"/>
      <c r="J256" s="152"/>
      <c r="K256" s="152"/>
      <c r="L256" s="155"/>
      <c r="M256" s="155"/>
      <c r="N256" s="155"/>
      <c r="O256" s="155"/>
      <c r="P256" s="155"/>
      <c r="Q256" s="155"/>
      <c r="R256" s="155"/>
    </row>
    <row r="257" spans="1:18" ht="21.75" customHeight="1">
      <c r="A257" s="150"/>
      <c r="B257" s="150"/>
      <c r="C257" s="148"/>
      <c r="D257" s="151"/>
      <c r="E257" s="194"/>
      <c r="F257" s="183"/>
      <c r="G257" s="188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/>
    </row>
    <row r="258" spans="1:18" ht="21.75" customHeight="1">
      <c r="A258" s="161">
        <v>4</v>
      </c>
      <c r="B258" s="152" t="s">
        <v>1248</v>
      </c>
      <c r="C258" s="321" t="s">
        <v>1293</v>
      </c>
      <c r="D258" s="198">
        <v>80000</v>
      </c>
      <c r="E258" s="192" t="s">
        <v>1041</v>
      </c>
      <c r="F258" s="186" t="s">
        <v>1101</v>
      </c>
      <c r="G258" s="187"/>
      <c r="H258" s="152"/>
      <c r="I258" s="152"/>
      <c r="J258" s="152"/>
      <c r="K258" s="152"/>
      <c r="L258" s="155"/>
      <c r="M258" s="155"/>
      <c r="N258" s="155"/>
      <c r="O258" s="155"/>
      <c r="P258" s="155"/>
      <c r="Q258" s="155"/>
      <c r="R258" s="155"/>
    </row>
    <row r="259" spans="1:18" ht="21.75" customHeight="1">
      <c r="A259" s="161"/>
      <c r="B259" s="152" t="s">
        <v>1249</v>
      </c>
      <c r="C259" s="147" t="s">
        <v>1294</v>
      </c>
      <c r="D259" s="198"/>
      <c r="E259" s="192"/>
      <c r="F259" s="186" t="s">
        <v>1059</v>
      </c>
      <c r="G259" s="187"/>
      <c r="H259" s="152"/>
      <c r="I259" s="152"/>
      <c r="J259" s="152"/>
      <c r="K259" s="152"/>
      <c r="L259" s="155"/>
      <c r="M259" s="155"/>
      <c r="N259" s="155"/>
      <c r="O259" s="155"/>
      <c r="P259" s="155"/>
      <c r="Q259" s="155"/>
      <c r="R259" s="155"/>
    </row>
    <row r="260" spans="1:18" ht="21.75" customHeight="1">
      <c r="A260" s="150"/>
      <c r="B260" s="150"/>
      <c r="C260" s="148"/>
      <c r="D260" s="151"/>
      <c r="E260" s="194"/>
      <c r="F260" s="183"/>
      <c r="G260" s="188"/>
      <c r="H260" s="150"/>
      <c r="I260" s="150"/>
      <c r="J260" s="150"/>
      <c r="K260" s="150"/>
      <c r="L260" s="150"/>
      <c r="M260" s="150"/>
      <c r="N260" s="150"/>
      <c r="O260" s="150"/>
      <c r="P260" s="150"/>
      <c r="Q260" s="150"/>
      <c r="R260" s="150"/>
    </row>
    <row r="261" spans="1:18" ht="21.75" customHeight="1">
      <c r="A261" s="163"/>
      <c r="B261" s="163"/>
      <c r="C261" s="164"/>
      <c r="D261" s="154"/>
      <c r="E261" s="250"/>
      <c r="F261" s="250"/>
      <c r="G261" s="163"/>
      <c r="H261" s="163"/>
      <c r="I261" s="163"/>
      <c r="J261" s="163"/>
      <c r="K261" s="163"/>
      <c r="L261" s="163"/>
      <c r="M261" s="163"/>
      <c r="N261" s="163"/>
      <c r="O261" s="163"/>
      <c r="P261" s="163"/>
      <c r="Q261" s="163"/>
      <c r="R261" s="163"/>
    </row>
    <row r="262" spans="1:18" ht="21.75" customHeight="1">
      <c r="A262" s="163"/>
      <c r="B262" s="163"/>
      <c r="C262" s="164"/>
      <c r="D262" s="154"/>
      <c r="E262" s="250"/>
      <c r="F262" s="250"/>
      <c r="G262" s="163"/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</row>
    <row r="263" spans="1:18" ht="21.75" customHeight="1">
      <c r="A263" s="163"/>
      <c r="B263" s="163"/>
      <c r="C263" s="164"/>
      <c r="D263" s="154"/>
      <c r="E263" s="250"/>
      <c r="F263" s="250"/>
      <c r="G263" s="163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</row>
    <row r="264" spans="1:18" ht="21.75" customHeight="1">
      <c r="A264" s="163"/>
      <c r="B264" s="163"/>
      <c r="C264" s="164"/>
      <c r="D264" s="154"/>
      <c r="E264" s="250"/>
      <c r="F264" s="250"/>
      <c r="G264" s="163"/>
      <c r="H264" s="163"/>
      <c r="I264" s="163"/>
      <c r="J264" s="163"/>
      <c r="K264" s="163"/>
      <c r="L264" s="163"/>
      <c r="M264" s="163"/>
      <c r="N264" s="163"/>
      <c r="O264" s="163"/>
      <c r="P264" s="163"/>
      <c r="Q264" s="163"/>
      <c r="R264" s="163"/>
    </row>
    <row r="265" spans="1:18" ht="21.75" customHeight="1">
      <c r="A265" s="163"/>
      <c r="B265" s="163"/>
      <c r="C265" s="164"/>
      <c r="D265" s="154"/>
      <c r="E265" s="250"/>
      <c r="F265" s="250"/>
      <c r="G265" s="163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</row>
    <row r="266" ht="21.75" customHeight="1">
      <c r="R266" s="206">
        <v>16</v>
      </c>
    </row>
    <row r="267" spans="1:2" ht="21.75" customHeight="1">
      <c r="A267" s="275"/>
      <c r="B267" s="271" t="s">
        <v>1110</v>
      </c>
    </row>
    <row r="268" ht="21.75" customHeight="1">
      <c r="B268" s="276" t="s">
        <v>1211</v>
      </c>
    </row>
    <row r="269" ht="21.75" customHeight="1">
      <c r="B269" s="276"/>
    </row>
    <row r="270" spans="1:18" ht="21.75" customHeight="1">
      <c r="A270" s="266" t="s">
        <v>176</v>
      </c>
      <c r="B270" s="482" t="s">
        <v>178</v>
      </c>
      <c r="C270" s="267" t="s">
        <v>1108</v>
      </c>
      <c r="D270" s="485" t="s">
        <v>315</v>
      </c>
      <c r="E270" s="267" t="s">
        <v>1039</v>
      </c>
      <c r="F270" s="267" t="s">
        <v>186</v>
      </c>
      <c r="G270" s="488" t="s">
        <v>1447</v>
      </c>
      <c r="H270" s="489"/>
      <c r="I270" s="489"/>
      <c r="J270" s="489"/>
      <c r="K270" s="489"/>
      <c r="L270" s="489"/>
      <c r="M270" s="489"/>
      <c r="N270" s="489"/>
      <c r="O270" s="489"/>
      <c r="P270" s="489"/>
      <c r="Q270" s="489"/>
      <c r="R270" s="490"/>
    </row>
    <row r="271" spans="1:18" ht="21.75" customHeight="1">
      <c r="A271" s="177" t="s">
        <v>177</v>
      </c>
      <c r="B271" s="483"/>
      <c r="C271" s="167" t="s">
        <v>178</v>
      </c>
      <c r="D271" s="486"/>
      <c r="E271" s="491" t="s">
        <v>187</v>
      </c>
      <c r="F271" s="491" t="s">
        <v>187</v>
      </c>
      <c r="G271" s="493" t="s">
        <v>1289</v>
      </c>
      <c r="H271" s="493"/>
      <c r="I271" s="493"/>
      <c r="J271" s="493" t="s">
        <v>1446</v>
      </c>
      <c r="K271" s="493"/>
      <c r="L271" s="493"/>
      <c r="M271" s="493"/>
      <c r="N271" s="493"/>
      <c r="O271" s="493"/>
      <c r="P271" s="493"/>
      <c r="Q271" s="493"/>
      <c r="R271" s="493"/>
    </row>
    <row r="272" spans="1:18" ht="21.75" customHeight="1">
      <c r="A272" s="179"/>
      <c r="B272" s="484"/>
      <c r="C272" s="179"/>
      <c r="D272" s="487"/>
      <c r="E272" s="492"/>
      <c r="F272" s="492"/>
      <c r="G272" s="269" t="s">
        <v>1080</v>
      </c>
      <c r="H272" s="269" t="s">
        <v>1081</v>
      </c>
      <c r="I272" s="269" t="s">
        <v>1082</v>
      </c>
      <c r="J272" s="269" t="s">
        <v>1083</v>
      </c>
      <c r="K272" s="269" t="s">
        <v>1084</v>
      </c>
      <c r="L272" s="269" t="s">
        <v>1085</v>
      </c>
      <c r="M272" s="269" t="s">
        <v>1086</v>
      </c>
      <c r="N272" s="269" t="s">
        <v>1087</v>
      </c>
      <c r="O272" s="269" t="s">
        <v>1088</v>
      </c>
      <c r="P272" s="269" t="s">
        <v>1089</v>
      </c>
      <c r="Q272" s="269" t="s">
        <v>1090</v>
      </c>
      <c r="R272" s="269" t="s">
        <v>1091</v>
      </c>
    </row>
    <row r="273" spans="1:18" ht="21.75" customHeight="1">
      <c r="A273" s="161">
        <v>1</v>
      </c>
      <c r="B273" s="152" t="s">
        <v>1114</v>
      </c>
      <c r="C273" s="147" t="s">
        <v>1102</v>
      </c>
      <c r="D273" s="190">
        <v>300000</v>
      </c>
      <c r="E273" s="195" t="s">
        <v>1070</v>
      </c>
      <c r="F273" s="155" t="s">
        <v>236</v>
      </c>
      <c r="G273" s="187"/>
      <c r="H273" s="152"/>
      <c r="I273" s="152"/>
      <c r="J273" s="152"/>
      <c r="K273" s="152"/>
      <c r="L273" s="200"/>
      <c r="M273" s="200"/>
      <c r="N273" s="200"/>
      <c r="O273" s="200"/>
      <c r="P273" s="200"/>
      <c r="Q273" s="200"/>
      <c r="R273" s="200"/>
    </row>
    <row r="274" spans="1:18" ht="21.75" customHeight="1">
      <c r="A274" s="161"/>
      <c r="B274" s="152"/>
      <c r="C274" s="147" t="s">
        <v>1103</v>
      </c>
      <c r="D274" s="198"/>
      <c r="E274" s="192" t="s">
        <v>1071</v>
      </c>
      <c r="F274" s="186"/>
      <c r="G274" s="187"/>
      <c r="H274" s="152"/>
      <c r="I274" s="152"/>
      <c r="J274" s="152"/>
      <c r="K274" s="152"/>
      <c r="L274" s="155"/>
      <c r="M274" s="155"/>
      <c r="N274" s="155"/>
      <c r="O274" s="155"/>
      <c r="P274" s="155"/>
      <c r="Q274" s="155"/>
      <c r="R274" s="155"/>
    </row>
    <row r="275" spans="1:18" ht="21.75" customHeight="1">
      <c r="A275" s="166"/>
      <c r="B275" s="150"/>
      <c r="C275" s="148"/>
      <c r="D275" s="151"/>
      <c r="E275" s="194"/>
      <c r="F275" s="183"/>
      <c r="G275" s="188"/>
      <c r="H275" s="150"/>
      <c r="I275" s="150"/>
      <c r="J275" s="150"/>
      <c r="K275" s="150"/>
      <c r="L275" s="150"/>
      <c r="M275" s="150"/>
      <c r="N275" s="150"/>
      <c r="O275" s="150"/>
      <c r="P275" s="150"/>
      <c r="Q275" s="150"/>
      <c r="R275" s="150"/>
    </row>
    <row r="276" ht="21.75" customHeight="1">
      <c r="B276" s="276"/>
    </row>
    <row r="277" ht="21.75" customHeight="1">
      <c r="B277" s="276"/>
    </row>
    <row r="278" ht="21.75" customHeight="1">
      <c r="B278" s="276"/>
    </row>
    <row r="279" ht="21.75" customHeight="1">
      <c r="B279" s="276"/>
    </row>
    <row r="280" ht="21.75" customHeight="1">
      <c r="B280" s="276"/>
    </row>
    <row r="281" ht="21.75" customHeight="1">
      <c r="B281" s="276"/>
    </row>
    <row r="282" ht="21.75" customHeight="1">
      <c r="B282" s="276"/>
    </row>
    <row r="283" ht="21.75" customHeight="1">
      <c r="B283" s="276"/>
    </row>
    <row r="284" ht="21.75" customHeight="1">
      <c r="B284" s="276"/>
    </row>
    <row r="285" ht="21.75" customHeight="1">
      <c r="B285" s="276"/>
    </row>
    <row r="286" ht="21.75" customHeight="1">
      <c r="B286" s="276"/>
    </row>
    <row r="287" ht="21.75" customHeight="1">
      <c r="B287" s="276"/>
    </row>
    <row r="288" ht="21.75" customHeight="1">
      <c r="B288" s="276"/>
    </row>
    <row r="289" ht="21.75" customHeight="1">
      <c r="B289" s="276"/>
    </row>
    <row r="290" spans="2:18" ht="21.75" customHeight="1">
      <c r="B290" s="276"/>
      <c r="R290" s="206">
        <v>17</v>
      </c>
    </row>
    <row r="291" spans="1:2" ht="21.75" customHeight="1">
      <c r="A291" s="275"/>
      <c r="B291" s="271" t="s">
        <v>1110</v>
      </c>
    </row>
    <row r="292" ht="21.75" customHeight="1">
      <c r="B292" s="291" t="s">
        <v>1159</v>
      </c>
    </row>
    <row r="293" ht="21.75" customHeight="1">
      <c r="B293" s="276"/>
    </row>
    <row r="294" spans="1:18" ht="21.75" customHeight="1">
      <c r="A294" s="266" t="s">
        <v>176</v>
      </c>
      <c r="B294" s="482" t="s">
        <v>178</v>
      </c>
      <c r="C294" s="267" t="s">
        <v>1108</v>
      </c>
      <c r="D294" s="485" t="s">
        <v>315</v>
      </c>
      <c r="E294" s="267" t="s">
        <v>1039</v>
      </c>
      <c r="F294" s="267" t="s">
        <v>186</v>
      </c>
      <c r="G294" s="488" t="s">
        <v>1447</v>
      </c>
      <c r="H294" s="489"/>
      <c r="I294" s="489"/>
      <c r="J294" s="489"/>
      <c r="K294" s="489"/>
      <c r="L294" s="489"/>
      <c r="M294" s="489"/>
      <c r="N294" s="489"/>
      <c r="O294" s="489"/>
      <c r="P294" s="489"/>
      <c r="Q294" s="489"/>
      <c r="R294" s="490"/>
    </row>
    <row r="295" spans="1:18" ht="21.75" customHeight="1">
      <c r="A295" s="177" t="s">
        <v>177</v>
      </c>
      <c r="B295" s="483"/>
      <c r="C295" s="167" t="s">
        <v>178</v>
      </c>
      <c r="D295" s="486"/>
      <c r="E295" s="491" t="s">
        <v>187</v>
      </c>
      <c r="F295" s="491" t="s">
        <v>187</v>
      </c>
      <c r="G295" s="493" t="s">
        <v>1289</v>
      </c>
      <c r="H295" s="493"/>
      <c r="I295" s="493"/>
      <c r="J295" s="493" t="s">
        <v>1446</v>
      </c>
      <c r="K295" s="493"/>
      <c r="L295" s="493"/>
      <c r="M295" s="493"/>
      <c r="N295" s="493"/>
      <c r="O295" s="493"/>
      <c r="P295" s="493"/>
      <c r="Q295" s="493"/>
      <c r="R295" s="493"/>
    </row>
    <row r="296" spans="1:18" ht="21.75" customHeight="1">
      <c r="A296" s="179"/>
      <c r="B296" s="484"/>
      <c r="C296" s="179"/>
      <c r="D296" s="487"/>
      <c r="E296" s="492"/>
      <c r="F296" s="492"/>
      <c r="G296" s="269" t="s">
        <v>1080</v>
      </c>
      <c r="H296" s="269" t="s">
        <v>1081</v>
      </c>
      <c r="I296" s="269" t="s">
        <v>1082</v>
      </c>
      <c r="J296" s="269" t="s">
        <v>1083</v>
      </c>
      <c r="K296" s="269" t="s">
        <v>1084</v>
      </c>
      <c r="L296" s="269" t="s">
        <v>1085</v>
      </c>
      <c r="M296" s="269" t="s">
        <v>1086</v>
      </c>
      <c r="N296" s="269" t="s">
        <v>1087</v>
      </c>
      <c r="O296" s="269" t="s">
        <v>1088</v>
      </c>
      <c r="P296" s="269" t="s">
        <v>1089</v>
      </c>
      <c r="Q296" s="269" t="s">
        <v>1090</v>
      </c>
      <c r="R296" s="269" t="s">
        <v>1091</v>
      </c>
    </row>
    <row r="297" spans="1:18" ht="21.75" customHeight="1">
      <c r="A297" s="156">
        <v>1</v>
      </c>
      <c r="B297" s="185" t="s">
        <v>1250</v>
      </c>
      <c r="C297" s="157" t="s">
        <v>1074</v>
      </c>
      <c r="D297" s="198">
        <v>300000</v>
      </c>
      <c r="E297" s="195" t="s">
        <v>1041</v>
      </c>
      <c r="F297" s="186" t="s">
        <v>236</v>
      </c>
      <c r="G297" s="371"/>
      <c r="H297" s="297"/>
      <c r="I297" s="297"/>
      <c r="J297" s="297"/>
      <c r="K297" s="297"/>
      <c r="L297" s="155"/>
      <c r="M297" s="155"/>
      <c r="N297" s="155"/>
      <c r="O297" s="155"/>
      <c r="P297" s="155"/>
      <c r="Q297" s="155"/>
      <c r="R297" s="155"/>
    </row>
    <row r="298" spans="1:18" ht="21.75" customHeight="1">
      <c r="A298" s="186"/>
      <c r="B298" s="185" t="s">
        <v>1251</v>
      </c>
      <c r="C298" s="157" t="s">
        <v>1295</v>
      </c>
      <c r="D298" s="256"/>
      <c r="E298" s="192"/>
      <c r="F298" s="186"/>
      <c r="G298" s="371"/>
      <c r="H298" s="297"/>
      <c r="I298" s="297"/>
      <c r="J298" s="297"/>
      <c r="K298" s="297"/>
      <c r="L298" s="297"/>
      <c r="M298" s="297"/>
      <c r="N298" s="297"/>
      <c r="O298" s="297"/>
      <c r="P298" s="297"/>
      <c r="Q298" s="297"/>
      <c r="R298" s="297"/>
    </row>
    <row r="299" spans="1:18" ht="21.75" customHeight="1">
      <c r="A299" s="186"/>
      <c r="B299" s="185"/>
      <c r="C299" s="157" t="s">
        <v>1296</v>
      </c>
      <c r="D299" s="256"/>
      <c r="E299" s="192"/>
      <c r="F299" s="186"/>
      <c r="G299" s="371"/>
      <c r="H299" s="297"/>
      <c r="I299" s="297"/>
      <c r="J299" s="297"/>
      <c r="K299" s="297"/>
      <c r="L299" s="297"/>
      <c r="M299" s="297"/>
      <c r="N299" s="297"/>
      <c r="O299" s="297"/>
      <c r="P299" s="297"/>
      <c r="Q299" s="297"/>
      <c r="R299" s="297"/>
    </row>
    <row r="300" spans="1:18" ht="21.75" customHeight="1">
      <c r="A300" s="166"/>
      <c r="B300" s="169"/>
      <c r="C300" s="148"/>
      <c r="D300" s="292"/>
      <c r="E300" s="151"/>
      <c r="F300" s="166"/>
      <c r="G300" s="188"/>
      <c r="H300" s="150"/>
      <c r="I300" s="150"/>
      <c r="J300" s="150"/>
      <c r="K300" s="150"/>
      <c r="L300" s="150"/>
      <c r="M300" s="150"/>
      <c r="N300" s="150"/>
      <c r="O300" s="150"/>
      <c r="P300" s="150"/>
      <c r="Q300" s="150"/>
      <c r="R300" s="150"/>
    </row>
    <row r="301" spans="1:18" ht="21.75" customHeight="1">
      <c r="A301" s="252">
        <v>2</v>
      </c>
      <c r="B301" s="173" t="s">
        <v>1166</v>
      </c>
      <c r="C301" s="173" t="s">
        <v>1057</v>
      </c>
      <c r="D301" s="190">
        <v>20000</v>
      </c>
      <c r="E301" s="195" t="s">
        <v>1041</v>
      </c>
      <c r="F301" s="254" t="s">
        <v>236</v>
      </c>
      <c r="G301" s="295"/>
      <c r="H301" s="254"/>
      <c r="I301" s="254"/>
      <c r="J301" s="254"/>
      <c r="K301" s="254"/>
      <c r="L301" s="200"/>
      <c r="M301" s="200"/>
      <c r="N301" s="200"/>
      <c r="O301" s="200"/>
      <c r="P301" s="200"/>
      <c r="Q301" s="200"/>
      <c r="R301" s="200"/>
    </row>
    <row r="302" spans="1:18" ht="21.75" customHeight="1">
      <c r="A302" s="255"/>
      <c r="B302" s="174" t="s">
        <v>1167</v>
      </c>
      <c r="C302" s="174"/>
      <c r="D302" s="192"/>
      <c r="E302" s="192"/>
      <c r="F302" s="186"/>
      <c r="G302" s="251"/>
      <c r="H302" s="199"/>
      <c r="I302" s="199"/>
      <c r="J302" s="199"/>
      <c r="K302" s="199"/>
      <c r="L302" s="199"/>
      <c r="M302" s="199"/>
      <c r="N302" s="199"/>
      <c r="O302" s="199"/>
      <c r="P302" s="199"/>
      <c r="Q302" s="199"/>
      <c r="R302" s="255"/>
    </row>
    <row r="303" spans="1:18" ht="21.75" customHeight="1">
      <c r="A303" s="257"/>
      <c r="B303" s="258"/>
      <c r="C303" s="175"/>
      <c r="D303" s="175"/>
      <c r="E303" s="175"/>
      <c r="F303" s="257"/>
      <c r="G303" s="296"/>
      <c r="H303" s="175"/>
      <c r="I303" s="175"/>
      <c r="J303" s="175"/>
      <c r="K303" s="175"/>
      <c r="L303" s="175"/>
      <c r="M303" s="175"/>
      <c r="N303" s="175"/>
      <c r="O303" s="175"/>
      <c r="P303" s="175"/>
      <c r="Q303" s="175"/>
      <c r="R303" s="257"/>
    </row>
    <row r="304" spans="1:18" ht="21.75" customHeight="1">
      <c r="A304" s="156">
        <v>3</v>
      </c>
      <c r="B304" s="174" t="s">
        <v>1169</v>
      </c>
      <c r="C304" s="157" t="s">
        <v>1218</v>
      </c>
      <c r="D304" s="190">
        <v>20000</v>
      </c>
      <c r="E304" s="195" t="s">
        <v>1041</v>
      </c>
      <c r="F304" s="254" t="s">
        <v>236</v>
      </c>
      <c r="G304" s="295"/>
      <c r="H304" s="254"/>
      <c r="I304" s="254"/>
      <c r="J304" s="254"/>
      <c r="K304" s="254"/>
      <c r="L304" s="200"/>
      <c r="M304" s="200"/>
      <c r="N304" s="200"/>
      <c r="O304" s="200"/>
      <c r="P304" s="200"/>
      <c r="Q304" s="200"/>
      <c r="R304" s="200"/>
    </row>
    <row r="305" spans="1:18" ht="21.75" customHeight="1">
      <c r="A305" s="255"/>
      <c r="B305" s="174" t="s">
        <v>1168</v>
      </c>
      <c r="C305" s="157" t="s">
        <v>1217</v>
      </c>
      <c r="D305" s="191"/>
      <c r="E305" s="192"/>
      <c r="F305" s="186"/>
      <c r="G305" s="371"/>
      <c r="H305" s="297"/>
      <c r="I305" s="297"/>
      <c r="J305" s="297"/>
      <c r="K305" s="297"/>
      <c r="L305" s="297"/>
      <c r="M305" s="297"/>
      <c r="N305" s="297"/>
      <c r="O305" s="297"/>
      <c r="P305" s="297"/>
      <c r="Q305" s="297"/>
      <c r="R305" s="297"/>
    </row>
    <row r="306" spans="1:18" ht="21.75" customHeight="1">
      <c r="A306" s="257"/>
      <c r="B306" s="323"/>
      <c r="C306" s="372"/>
      <c r="D306" s="193"/>
      <c r="E306" s="175"/>
      <c r="F306" s="257"/>
      <c r="G306" s="365"/>
      <c r="H306" s="298"/>
      <c r="I306" s="298"/>
      <c r="J306" s="298"/>
      <c r="K306" s="298"/>
      <c r="L306" s="298"/>
      <c r="M306" s="298"/>
      <c r="N306" s="298"/>
      <c r="O306" s="298"/>
      <c r="P306" s="298"/>
      <c r="Q306" s="298"/>
      <c r="R306" s="298"/>
    </row>
    <row r="307" spans="4:6" ht="21.75" customHeight="1">
      <c r="D307" s="211"/>
      <c r="E307" s="211"/>
      <c r="F307" s="211"/>
    </row>
    <row r="308" spans="4:6" ht="21.75" customHeight="1">
      <c r="D308" s="211"/>
      <c r="E308" s="211"/>
      <c r="F308" s="211"/>
    </row>
    <row r="309" spans="4:6" ht="21.75" customHeight="1">
      <c r="D309" s="211"/>
      <c r="E309" s="211"/>
      <c r="F309" s="211"/>
    </row>
    <row r="310" spans="4:6" ht="21.75" customHeight="1">
      <c r="D310" s="211"/>
      <c r="E310" s="211"/>
      <c r="F310" s="211"/>
    </row>
    <row r="311" spans="4:6" ht="21.75" customHeight="1">
      <c r="D311" s="211"/>
      <c r="E311" s="211"/>
      <c r="F311" s="211"/>
    </row>
    <row r="312" spans="4:6" ht="21.75" customHeight="1">
      <c r="D312" s="211"/>
      <c r="E312" s="211"/>
      <c r="F312" s="211"/>
    </row>
    <row r="313" spans="4:6" ht="21.75" customHeight="1">
      <c r="D313" s="211"/>
      <c r="E313" s="211"/>
      <c r="F313" s="211"/>
    </row>
    <row r="314" spans="4:18" ht="21.75" customHeight="1">
      <c r="D314" s="211"/>
      <c r="E314" s="211"/>
      <c r="F314" s="211"/>
      <c r="R314" s="206">
        <v>18</v>
      </c>
    </row>
    <row r="315" spans="1:18" ht="21.75" customHeight="1">
      <c r="A315" s="275"/>
      <c r="B315" s="271" t="s">
        <v>1110</v>
      </c>
      <c r="C315" s="189"/>
      <c r="D315" s="251"/>
      <c r="E315" s="250"/>
      <c r="F315" s="250"/>
      <c r="G315" s="293"/>
      <c r="H315" s="293"/>
      <c r="I315" s="293"/>
      <c r="J315" s="293"/>
      <c r="K315" s="293"/>
      <c r="L315" s="293"/>
      <c r="M315" s="293"/>
      <c r="N315" s="293"/>
      <c r="O315" s="293"/>
      <c r="P315" s="293"/>
      <c r="Q315" s="293"/>
      <c r="R315" s="293"/>
    </row>
    <row r="316" spans="2:18" ht="21.75" customHeight="1">
      <c r="B316" s="291" t="s">
        <v>1161</v>
      </c>
      <c r="C316" s="189"/>
      <c r="D316" s="251"/>
      <c r="E316" s="250"/>
      <c r="F316" s="250"/>
      <c r="G316" s="293"/>
      <c r="H316" s="293"/>
      <c r="I316" s="293"/>
      <c r="J316" s="293"/>
      <c r="K316" s="293"/>
      <c r="L316" s="293"/>
      <c r="M316" s="293"/>
      <c r="N316" s="293"/>
      <c r="O316" s="293"/>
      <c r="P316" s="293"/>
      <c r="Q316" s="293"/>
      <c r="R316" s="293"/>
    </row>
    <row r="317" spans="1:18" ht="21.75" customHeight="1">
      <c r="A317" s="250"/>
      <c r="B317" s="189"/>
      <c r="C317" s="189"/>
      <c r="D317" s="251"/>
      <c r="E317" s="250"/>
      <c r="F317" s="250"/>
      <c r="G317" s="293"/>
      <c r="H317" s="293"/>
      <c r="I317" s="293"/>
      <c r="J317" s="293"/>
      <c r="K317" s="293"/>
      <c r="L317" s="293"/>
      <c r="M317" s="293"/>
      <c r="N317" s="293"/>
      <c r="O317" s="293"/>
      <c r="P317" s="293"/>
      <c r="Q317" s="293"/>
      <c r="R317" s="293"/>
    </row>
    <row r="318" spans="1:18" ht="21.75" customHeight="1">
      <c r="A318" s="266" t="s">
        <v>176</v>
      </c>
      <c r="B318" s="482" t="s">
        <v>178</v>
      </c>
      <c r="C318" s="267" t="s">
        <v>1108</v>
      </c>
      <c r="D318" s="485" t="s">
        <v>315</v>
      </c>
      <c r="E318" s="267" t="s">
        <v>1039</v>
      </c>
      <c r="F318" s="267" t="s">
        <v>186</v>
      </c>
      <c r="G318" s="488" t="s">
        <v>1447</v>
      </c>
      <c r="H318" s="489"/>
      <c r="I318" s="489"/>
      <c r="J318" s="489"/>
      <c r="K318" s="489"/>
      <c r="L318" s="489"/>
      <c r="M318" s="489"/>
      <c r="N318" s="489"/>
      <c r="O318" s="489"/>
      <c r="P318" s="489"/>
      <c r="Q318" s="489"/>
      <c r="R318" s="490"/>
    </row>
    <row r="319" spans="1:18" ht="21.75" customHeight="1">
      <c r="A319" s="177" t="s">
        <v>177</v>
      </c>
      <c r="B319" s="483"/>
      <c r="C319" s="167" t="s">
        <v>178</v>
      </c>
      <c r="D319" s="486"/>
      <c r="E319" s="491" t="s">
        <v>187</v>
      </c>
      <c r="F319" s="491" t="s">
        <v>187</v>
      </c>
      <c r="G319" s="493" t="s">
        <v>1289</v>
      </c>
      <c r="H319" s="493"/>
      <c r="I319" s="493"/>
      <c r="J319" s="493" t="s">
        <v>1446</v>
      </c>
      <c r="K319" s="493"/>
      <c r="L319" s="493"/>
      <c r="M319" s="493"/>
      <c r="N319" s="493"/>
      <c r="O319" s="493"/>
      <c r="P319" s="493"/>
      <c r="Q319" s="493"/>
      <c r="R319" s="493"/>
    </row>
    <row r="320" spans="1:18" ht="21.75" customHeight="1">
      <c r="A320" s="179"/>
      <c r="B320" s="484"/>
      <c r="C320" s="179"/>
      <c r="D320" s="487"/>
      <c r="E320" s="492"/>
      <c r="F320" s="492"/>
      <c r="G320" s="269" t="s">
        <v>1080</v>
      </c>
      <c r="H320" s="269" t="s">
        <v>1081</v>
      </c>
      <c r="I320" s="269" t="s">
        <v>1082</v>
      </c>
      <c r="J320" s="269" t="s">
        <v>1083</v>
      </c>
      <c r="K320" s="269" t="s">
        <v>1084</v>
      </c>
      <c r="L320" s="269" t="s">
        <v>1085</v>
      </c>
      <c r="M320" s="269" t="s">
        <v>1086</v>
      </c>
      <c r="N320" s="269" t="s">
        <v>1087</v>
      </c>
      <c r="O320" s="269" t="s">
        <v>1088</v>
      </c>
      <c r="P320" s="269" t="s">
        <v>1089</v>
      </c>
      <c r="Q320" s="269" t="s">
        <v>1090</v>
      </c>
      <c r="R320" s="269" t="s">
        <v>1091</v>
      </c>
    </row>
    <row r="321" spans="1:18" ht="21.75" customHeight="1">
      <c r="A321" s="161">
        <v>1</v>
      </c>
      <c r="B321" s="152" t="s">
        <v>1263</v>
      </c>
      <c r="C321" s="147" t="s">
        <v>1261</v>
      </c>
      <c r="D321" s="191">
        <v>5000</v>
      </c>
      <c r="E321" s="192" t="s">
        <v>1063</v>
      </c>
      <c r="F321" s="254" t="s">
        <v>1101</v>
      </c>
      <c r="G321" s="187"/>
      <c r="H321" s="152"/>
      <c r="I321" s="152"/>
      <c r="J321" s="152"/>
      <c r="K321" s="152"/>
      <c r="L321" s="152"/>
      <c r="M321" s="152"/>
      <c r="N321" s="152"/>
      <c r="O321" s="152"/>
      <c r="P321" s="152"/>
      <c r="Q321" s="152"/>
      <c r="R321" s="152"/>
    </row>
    <row r="322" spans="1:18" ht="21.75" customHeight="1">
      <c r="A322" s="152"/>
      <c r="B322" s="152" t="s">
        <v>1265</v>
      </c>
      <c r="C322" s="147" t="s">
        <v>1265</v>
      </c>
      <c r="D322" s="192"/>
      <c r="E322" s="192"/>
      <c r="F322" s="186" t="s">
        <v>624</v>
      </c>
      <c r="G322" s="187"/>
      <c r="H322" s="152"/>
      <c r="I322" s="152"/>
      <c r="J322" s="152"/>
      <c r="K322" s="152"/>
      <c r="L322" s="152"/>
      <c r="M322" s="152"/>
      <c r="N322" s="152"/>
      <c r="O322" s="152"/>
      <c r="P322" s="152"/>
      <c r="Q322" s="152"/>
      <c r="R322" s="152"/>
    </row>
    <row r="323" spans="1:18" ht="21.75" customHeight="1">
      <c r="A323" s="150"/>
      <c r="B323" s="150"/>
      <c r="C323" s="148"/>
      <c r="D323" s="194"/>
      <c r="E323" s="151"/>
      <c r="F323" s="166"/>
      <c r="G323" s="188"/>
      <c r="H323" s="150"/>
      <c r="I323" s="150"/>
      <c r="J323" s="150"/>
      <c r="K323" s="150"/>
      <c r="L323" s="150"/>
      <c r="M323" s="150"/>
      <c r="N323" s="150"/>
      <c r="O323" s="150"/>
      <c r="P323" s="150"/>
      <c r="Q323" s="150"/>
      <c r="R323" s="150"/>
    </row>
    <row r="324" spans="1:18" ht="21.75" customHeight="1">
      <c r="A324" s="161">
        <v>2</v>
      </c>
      <c r="B324" s="152" t="s">
        <v>1256</v>
      </c>
      <c r="C324" s="321" t="s">
        <v>1258</v>
      </c>
      <c r="D324" s="191">
        <v>15000</v>
      </c>
      <c r="E324" s="192" t="s">
        <v>889</v>
      </c>
      <c r="F324" s="254" t="s">
        <v>1101</v>
      </c>
      <c r="G324" s="187"/>
      <c r="H324" s="187"/>
      <c r="I324" s="152"/>
      <c r="J324" s="152"/>
      <c r="K324" s="152"/>
      <c r="L324" s="152"/>
      <c r="M324" s="152"/>
      <c r="N324" s="152"/>
      <c r="O324" s="152"/>
      <c r="P324" s="187"/>
      <c r="Q324" s="152"/>
      <c r="R324" s="152"/>
    </row>
    <row r="325" spans="1:18" ht="21.75" customHeight="1">
      <c r="A325" s="152"/>
      <c r="B325" s="152" t="s">
        <v>1257</v>
      </c>
      <c r="C325" s="147" t="s">
        <v>1259</v>
      </c>
      <c r="D325" s="192"/>
      <c r="E325" s="192"/>
      <c r="F325" s="186" t="s">
        <v>624</v>
      </c>
      <c r="G325" s="187"/>
      <c r="H325" s="152"/>
      <c r="I325" s="152"/>
      <c r="J325" s="152"/>
      <c r="K325" s="152"/>
      <c r="L325" s="152"/>
      <c r="M325" s="152"/>
      <c r="N325" s="152"/>
      <c r="O325" s="152"/>
      <c r="P325" s="152"/>
      <c r="Q325" s="152"/>
      <c r="R325" s="152"/>
    </row>
    <row r="326" spans="1:18" ht="21.75" customHeight="1">
      <c r="A326" s="150"/>
      <c r="B326" s="150"/>
      <c r="C326" s="148"/>
      <c r="D326" s="193"/>
      <c r="E326" s="151"/>
      <c r="F326" s="166"/>
      <c r="G326" s="188"/>
      <c r="H326" s="150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</row>
    <row r="327" spans="1:18" ht="21.75" customHeight="1">
      <c r="A327" s="161">
        <v>3</v>
      </c>
      <c r="B327" s="152" t="s">
        <v>1263</v>
      </c>
      <c r="C327" s="147" t="s">
        <v>1261</v>
      </c>
      <c r="D327" s="191">
        <v>70000</v>
      </c>
      <c r="E327" s="192" t="s">
        <v>1063</v>
      </c>
      <c r="F327" s="254" t="s">
        <v>1101</v>
      </c>
      <c r="G327" s="187"/>
      <c r="H327" s="187"/>
      <c r="I327" s="152"/>
      <c r="J327" s="152"/>
      <c r="K327" s="152"/>
      <c r="L327" s="152"/>
      <c r="M327" s="152"/>
      <c r="N327" s="152"/>
      <c r="O327" s="152"/>
      <c r="P327" s="152"/>
      <c r="Q327" s="152"/>
      <c r="R327" s="152"/>
    </row>
    <row r="328" spans="1:18" ht="21.75" customHeight="1">
      <c r="A328" s="152"/>
      <c r="B328" s="152" t="s">
        <v>1264</v>
      </c>
      <c r="C328" s="147" t="s">
        <v>1264</v>
      </c>
      <c r="D328" s="192"/>
      <c r="E328" s="192"/>
      <c r="F328" s="186" t="s">
        <v>624</v>
      </c>
      <c r="G328" s="187"/>
      <c r="H328" s="152"/>
      <c r="I328" s="152"/>
      <c r="J328" s="152"/>
      <c r="K328" s="152"/>
      <c r="L328" s="152"/>
      <c r="M328" s="152"/>
      <c r="N328" s="152"/>
      <c r="O328" s="152"/>
      <c r="P328" s="152"/>
      <c r="Q328" s="152"/>
      <c r="R328" s="152"/>
    </row>
    <row r="329" spans="1:18" ht="21.75" customHeight="1">
      <c r="A329" s="150"/>
      <c r="B329" s="150"/>
      <c r="C329" s="148"/>
      <c r="D329" s="194"/>
      <c r="E329" s="151"/>
      <c r="F329" s="166"/>
      <c r="G329" s="188"/>
      <c r="H329" s="150"/>
      <c r="I329" s="150"/>
      <c r="J329" s="150"/>
      <c r="K329" s="150"/>
      <c r="L329" s="150"/>
      <c r="M329" s="150"/>
      <c r="N329" s="150"/>
      <c r="O329" s="150"/>
      <c r="P329" s="150"/>
      <c r="Q329" s="150"/>
      <c r="R329" s="150"/>
    </row>
    <row r="330" spans="1:18" ht="21.75" customHeight="1">
      <c r="A330" s="161">
        <v>4</v>
      </c>
      <c r="B330" s="152" t="s">
        <v>1260</v>
      </c>
      <c r="C330" s="147" t="s">
        <v>1261</v>
      </c>
      <c r="D330" s="191">
        <v>30000</v>
      </c>
      <c r="E330" s="195" t="s">
        <v>1067</v>
      </c>
      <c r="F330" s="254" t="s">
        <v>1101</v>
      </c>
      <c r="G330" s="187"/>
      <c r="H330" s="187"/>
      <c r="I330" s="152"/>
      <c r="J330" s="152"/>
      <c r="K330" s="152"/>
      <c r="L330" s="152"/>
      <c r="M330" s="152"/>
      <c r="N330" s="152"/>
      <c r="O330" s="152"/>
      <c r="P330" s="187"/>
      <c r="Q330" s="152"/>
      <c r="R330" s="152"/>
    </row>
    <row r="331" spans="1:18" ht="21.75" customHeight="1">
      <c r="A331" s="152"/>
      <c r="B331" s="152" t="s">
        <v>409</v>
      </c>
      <c r="C331" s="147" t="s">
        <v>1266</v>
      </c>
      <c r="D331" s="192"/>
      <c r="E331" s="192" t="s">
        <v>1068</v>
      </c>
      <c r="F331" s="186" t="s">
        <v>624</v>
      </c>
      <c r="G331" s="187"/>
      <c r="H331" s="152"/>
      <c r="I331" s="152"/>
      <c r="J331" s="152"/>
      <c r="K331" s="152"/>
      <c r="L331" s="152"/>
      <c r="M331" s="152"/>
      <c r="N331" s="152"/>
      <c r="O331" s="152"/>
      <c r="P331" s="152"/>
      <c r="Q331" s="152"/>
      <c r="R331" s="152"/>
    </row>
    <row r="332" spans="1:18" ht="21.75" customHeight="1">
      <c r="A332" s="152"/>
      <c r="B332" s="152"/>
      <c r="C332" s="147"/>
      <c r="D332" s="192"/>
      <c r="E332" s="192" t="s">
        <v>1069</v>
      </c>
      <c r="F332" s="186"/>
      <c r="G332" s="187"/>
      <c r="H332" s="152"/>
      <c r="I332" s="152"/>
      <c r="J332" s="152"/>
      <c r="K332" s="152"/>
      <c r="L332" s="152"/>
      <c r="M332" s="152"/>
      <c r="N332" s="152"/>
      <c r="O332" s="152"/>
      <c r="P332" s="152"/>
      <c r="Q332" s="152"/>
      <c r="R332" s="152"/>
    </row>
    <row r="333" spans="1:18" ht="21.75" customHeight="1">
      <c r="A333" s="150"/>
      <c r="B333" s="150"/>
      <c r="C333" s="148"/>
      <c r="D333" s="193"/>
      <c r="E333" s="151"/>
      <c r="F333" s="166"/>
      <c r="G333" s="188"/>
      <c r="H333" s="150"/>
      <c r="I333" s="150"/>
      <c r="J333" s="150"/>
      <c r="K333" s="150"/>
      <c r="L333" s="150"/>
      <c r="M333" s="150"/>
      <c r="N333" s="150"/>
      <c r="O333" s="150"/>
      <c r="P333" s="150"/>
      <c r="Q333" s="150"/>
      <c r="R333" s="150"/>
    </row>
    <row r="334" spans="4:6" ht="21.75" customHeight="1">
      <c r="D334" s="211"/>
      <c r="E334" s="211"/>
      <c r="F334" s="211"/>
    </row>
    <row r="335" spans="4:6" ht="21.75" customHeight="1">
      <c r="D335" s="211"/>
      <c r="E335" s="211"/>
      <c r="F335" s="211"/>
    </row>
    <row r="336" spans="4:6" ht="21.75" customHeight="1">
      <c r="D336" s="211"/>
      <c r="E336" s="211"/>
      <c r="F336" s="211"/>
    </row>
    <row r="337" spans="4:6" ht="21.75" customHeight="1">
      <c r="D337" s="211"/>
      <c r="E337" s="211"/>
      <c r="F337" s="211"/>
    </row>
    <row r="338" spans="4:18" ht="21.75" customHeight="1">
      <c r="D338" s="211"/>
      <c r="E338" s="211"/>
      <c r="F338" s="211"/>
      <c r="R338" s="206">
        <v>19</v>
      </c>
    </row>
    <row r="339" spans="1:18" ht="21.75" customHeight="1">
      <c r="A339" s="266" t="s">
        <v>176</v>
      </c>
      <c r="B339" s="482" t="s">
        <v>178</v>
      </c>
      <c r="C339" s="267" t="s">
        <v>1108</v>
      </c>
      <c r="D339" s="485" t="s">
        <v>315</v>
      </c>
      <c r="E339" s="267" t="s">
        <v>1039</v>
      </c>
      <c r="F339" s="267" t="s">
        <v>186</v>
      </c>
      <c r="G339" s="488" t="s">
        <v>1447</v>
      </c>
      <c r="H339" s="489"/>
      <c r="I339" s="489"/>
      <c r="J339" s="489"/>
      <c r="K339" s="489"/>
      <c r="L339" s="489"/>
      <c r="M339" s="489"/>
      <c r="N339" s="489"/>
      <c r="O339" s="489"/>
      <c r="P339" s="489"/>
      <c r="Q339" s="489"/>
      <c r="R339" s="490"/>
    </row>
    <row r="340" spans="1:18" ht="21.75" customHeight="1">
      <c r="A340" s="177" t="s">
        <v>177</v>
      </c>
      <c r="B340" s="483"/>
      <c r="C340" s="167" t="s">
        <v>178</v>
      </c>
      <c r="D340" s="486"/>
      <c r="E340" s="491" t="s">
        <v>187</v>
      </c>
      <c r="F340" s="491" t="s">
        <v>187</v>
      </c>
      <c r="G340" s="493" t="s">
        <v>1289</v>
      </c>
      <c r="H340" s="493"/>
      <c r="I340" s="493"/>
      <c r="J340" s="493" t="s">
        <v>1446</v>
      </c>
      <c r="K340" s="493"/>
      <c r="L340" s="493"/>
      <c r="M340" s="493"/>
      <c r="N340" s="493"/>
      <c r="O340" s="493"/>
      <c r="P340" s="493"/>
      <c r="Q340" s="493"/>
      <c r="R340" s="493"/>
    </row>
    <row r="341" spans="1:18" ht="21.75" customHeight="1">
      <c r="A341" s="179"/>
      <c r="B341" s="484"/>
      <c r="C341" s="179"/>
      <c r="D341" s="487"/>
      <c r="E341" s="492"/>
      <c r="F341" s="492"/>
      <c r="G341" s="269" t="s">
        <v>1080</v>
      </c>
      <c r="H341" s="269" t="s">
        <v>1081</v>
      </c>
      <c r="I341" s="269" t="s">
        <v>1082</v>
      </c>
      <c r="J341" s="269" t="s">
        <v>1083</v>
      </c>
      <c r="K341" s="269" t="s">
        <v>1084</v>
      </c>
      <c r="L341" s="269" t="s">
        <v>1085</v>
      </c>
      <c r="M341" s="269" t="s">
        <v>1086</v>
      </c>
      <c r="N341" s="269" t="s">
        <v>1087</v>
      </c>
      <c r="O341" s="269" t="s">
        <v>1088</v>
      </c>
      <c r="P341" s="269" t="s">
        <v>1089</v>
      </c>
      <c r="Q341" s="269" t="s">
        <v>1090</v>
      </c>
      <c r="R341" s="269" t="s">
        <v>1091</v>
      </c>
    </row>
    <row r="342" spans="1:18" ht="21.75" customHeight="1">
      <c r="A342" s="252">
        <v>5</v>
      </c>
      <c r="B342" s="297" t="s">
        <v>1254</v>
      </c>
      <c r="C342" s="172" t="s">
        <v>1255</v>
      </c>
      <c r="D342" s="190">
        <v>10000</v>
      </c>
      <c r="E342" s="192" t="s">
        <v>181</v>
      </c>
      <c r="F342" s="254" t="s">
        <v>1101</v>
      </c>
      <c r="G342" s="295"/>
      <c r="H342" s="254"/>
      <c r="I342" s="254"/>
      <c r="J342" s="254"/>
      <c r="K342" s="254"/>
      <c r="L342" s="200"/>
      <c r="M342" s="200"/>
      <c r="N342" s="200"/>
      <c r="O342" s="200"/>
      <c r="P342" s="200"/>
      <c r="Q342" s="200"/>
      <c r="R342" s="200"/>
    </row>
    <row r="343" spans="1:18" ht="21.75" customHeight="1">
      <c r="A343" s="297"/>
      <c r="B343" s="297"/>
      <c r="C343" s="157"/>
      <c r="D343" s="197"/>
      <c r="E343" s="192" t="s">
        <v>1262</v>
      </c>
      <c r="F343" s="186" t="s">
        <v>624</v>
      </c>
      <c r="G343" s="371"/>
      <c r="H343" s="297"/>
      <c r="I343" s="297"/>
      <c r="J343" s="297"/>
      <c r="K343" s="297"/>
      <c r="L343" s="297"/>
      <c r="M343" s="297"/>
      <c r="N343" s="297"/>
      <c r="O343" s="297"/>
      <c r="P343" s="297"/>
      <c r="Q343" s="297"/>
      <c r="R343" s="297"/>
    </row>
    <row r="344" spans="1:18" ht="21.75" customHeight="1">
      <c r="A344" s="298"/>
      <c r="B344" s="298"/>
      <c r="C344" s="176"/>
      <c r="D344" s="194"/>
      <c r="E344" s="194"/>
      <c r="F344" s="183"/>
      <c r="G344" s="365"/>
      <c r="H344" s="298"/>
      <c r="I344" s="298"/>
      <c r="J344" s="298"/>
      <c r="K344" s="298"/>
      <c r="L344" s="298"/>
      <c r="M344" s="298"/>
      <c r="N344" s="298"/>
      <c r="O344" s="298"/>
      <c r="P344" s="298"/>
      <c r="Q344" s="298"/>
      <c r="R344" s="298"/>
    </row>
    <row r="345" spans="1:18" ht="21.75" customHeight="1">
      <c r="A345" s="252">
        <v>6</v>
      </c>
      <c r="B345" s="297" t="s">
        <v>1252</v>
      </c>
      <c r="C345" s="172" t="s">
        <v>1053</v>
      </c>
      <c r="D345" s="190">
        <v>40000</v>
      </c>
      <c r="E345" s="195" t="s">
        <v>1070</v>
      </c>
      <c r="F345" s="254" t="s">
        <v>1101</v>
      </c>
      <c r="G345" s="295"/>
      <c r="H345" s="254"/>
      <c r="I345" s="254"/>
      <c r="J345" s="254"/>
      <c r="K345" s="254"/>
      <c r="L345" s="200"/>
      <c r="M345" s="200"/>
      <c r="N345" s="200"/>
      <c r="O345" s="200"/>
      <c r="P345" s="200"/>
      <c r="Q345" s="200"/>
      <c r="R345" s="200"/>
    </row>
    <row r="346" spans="1:18" ht="21.75" customHeight="1">
      <c r="A346" s="297"/>
      <c r="B346" s="297" t="s">
        <v>1253</v>
      </c>
      <c r="C346" s="157" t="s">
        <v>1054</v>
      </c>
      <c r="D346" s="197"/>
      <c r="E346" s="192" t="s">
        <v>1071</v>
      </c>
      <c r="F346" s="186" t="s">
        <v>624</v>
      </c>
      <c r="G346" s="371"/>
      <c r="H346" s="297"/>
      <c r="I346" s="297"/>
      <c r="J346" s="297"/>
      <c r="K346" s="297"/>
      <c r="L346" s="297"/>
      <c r="M346" s="297"/>
      <c r="N346" s="297"/>
      <c r="O346" s="297"/>
      <c r="P346" s="297"/>
      <c r="Q346" s="297"/>
      <c r="R346" s="297"/>
    </row>
    <row r="347" spans="1:18" ht="21.75" customHeight="1">
      <c r="A347" s="298"/>
      <c r="B347" s="298"/>
      <c r="C347" s="176"/>
      <c r="D347" s="194"/>
      <c r="E347" s="194"/>
      <c r="F347" s="183"/>
      <c r="G347" s="365"/>
      <c r="H347" s="298"/>
      <c r="I347" s="298"/>
      <c r="J347" s="298"/>
      <c r="K347" s="298"/>
      <c r="L347" s="298"/>
      <c r="M347" s="298"/>
      <c r="N347" s="298"/>
      <c r="O347" s="298"/>
      <c r="P347" s="298"/>
      <c r="Q347" s="298"/>
      <c r="R347" s="298"/>
    </row>
    <row r="348" spans="1:18" ht="21.75" customHeight="1">
      <c r="A348" s="163"/>
      <c r="B348" s="163"/>
      <c r="C348" s="164"/>
      <c r="D348" s="154"/>
      <c r="E348" s="154"/>
      <c r="F348" s="154"/>
      <c r="G348" s="163"/>
      <c r="H348" s="163"/>
      <c r="I348" s="163"/>
      <c r="J348" s="163"/>
      <c r="K348" s="163"/>
      <c r="L348" s="163"/>
      <c r="M348" s="163"/>
      <c r="N348" s="163"/>
      <c r="O348" s="163"/>
      <c r="P348" s="163"/>
      <c r="Q348" s="163"/>
      <c r="R348" s="163"/>
    </row>
    <row r="349" spans="1:18" ht="21.75" customHeight="1">
      <c r="A349" s="163"/>
      <c r="B349" s="163"/>
      <c r="C349" s="164"/>
      <c r="D349" s="154"/>
      <c r="E349" s="154"/>
      <c r="F349" s="154"/>
      <c r="G349" s="163"/>
      <c r="H349" s="163"/>
      <c r="I349" s="163"/>
      <c r="J349" s="163"/>
      <c r="K349" s="163"/>
      <c r="L349" s="163"/>
      <c r="M349" s="163"/>
      <c r="N349" s="163"/>
      <c r="O349" s="163"/>
      <c r="P349" s="163"/>
      <c r="Q349" s="163"/>
      <c r="R349" s="163"/>
    </row>
    <row r="350" spans="1:18" ht="21.75" customHeight="1">
      <c r="A350" s="163"/>
      <c r="B350" s="163"/>
      <c r="C350" s="164"/>
      <c r="D350" s="154"/>
      <c r="E350" s="154"/>
      <c r="F350" s="154"/>
      <c r="G350" s="163"/>
      <c r="H350" s="163"/>
      <c r="I350" s="163"/>
      <c r="J350" s="163"/>
      <c r="K350" s="163"/>
      <c r="L350" s="163"/>
      <c r="M350" s="163"/>
      <c r="N350" s="163"/>
      <c r="O350" s="163"/>
      <c r="P350" s="163"/>
      <c r="Q350" s="163"/>
      <c r="R350" s="163"/>
    </row>
    <row r="351" spans="1:18" ht="21.75" customHeight="1">
      <c r="A351" s="163"/>
      <c r="B351" s="163"/>
      <c r="C351" s="164"/>
      <c r="D351" s="154"/>
      <c r="E351" s="154"/>
      <c r="F351" s="154"/>
      <c r="G351" s="163"/>
      <c r="H351" s="163"/>
      <c r="I351" s="163"/>
      <c r="J351" s="163"/>
      <c r="K351" s="163"/>
      <c r="L351" s="163"/>
      <c r="M351" s="163"/>
      <c r="N351" s="163"/>
      <c r="O351" s="163"/>
      <c r="P351" s="163"/>
      <c r="Q351" s="163"/>
      <c r="R351" s="163"/>
    </row>
    <row r="352" spans="1:18" ht="21.75" customHeight="1">
      <c r="A352" s="163"/>
      <c r="B352" s="163"/>
      <c r="C352" s="164"/>
      <c r="D352" s="154"/>
      <c r="E352" s="154"/>
      <c r="F352" s="154"/>
      <c r="G352" s="163"/>
      <c r="H352" s="163"/>
      <c r="I352" s="163"/>
      <c r="J352" s="163"/>
      <c r="K352" s="163"/>
      <c r="L352" s="163"/>
      <c r="M352" s="163"/>
      <c r="N352" s="163"/>
      <c r="O352" s="163"/>
      <c r="P352" s="163"/>
      <c r="Q352" s="163"/>
      <c r="R352" s="163"/>
    </row>
    <row r="353" spans="1:18" ht="21.75" customHeight="1">
      <c r="A353" s="163"/>
      <c r="B353" s="163"/>
      <c r="C353" s="164"/>
      <c r="D353" s="154"/>
      <c r="E353" s="154"/>
      <c r="F353" s="154"/>
      <c r="G353" s="163"/>
      <c r="H353" s="163"/>
      <c r="I353" s="163"/>
      <c r="J353" s="163"/>
      <c r="K353" s="163"/>
      <c r="L353" s="163"/>
      <c r="M353" s="163"/>
      <c r="N353" s="163"/>
      <c r="O353" s="163"/>
      <c r="P353" s="163"/>
      <c r="Q353" s="163"/>
      <c r="R353" s="163"/>
    </row>
    <row r="354" spans="1:18" ht="21.75" customHeight="1">
      <c r="A354" s="163"/>
      <c r="B354" s="163"/>
      <c r="C354" s="164"/>
      <c r="D354" s="154"/>
      <c r="E354" s="154"/>
      <c r="F354" s="154"/>
      <c r="G354" s="163"/>
      <c r="H354" s="163"/>
      <c r="I354" s="163"/>
      <c r="J354" s="163"/>
      <c r="K354" s="163"/>
      <c r="L354" s="163"/>
      <c r="M354" s="163"/>
      <c r="N354" s="163"/>
      <c r="O354" s="163"/>
      <c r="P354" s="163"/>
      <c r="Q354" s="163"/>
      <c r="R354" s="163"/>
    </row>
    <row r="355" spans="1:18" ht="21.75" customHeight="1">
      <c r="A355" s="163"/>
      <c r="B355" s="163"/>
      <c r="C355" s="164"/>
      <c r="D355" s="154"/>
      <c r="E355" s="154"/>
      <c r="F355" s="154"/>
      <c r="G355" s="163"/>
      <c r="H355" s="163"/>
      <c r="I355" s="163"/>
      <c r="J355" s="163"/>
      <c r="K355" s="163"/>
      <c r="L355" s="163"/>
      <c r="M355" s="163"/>
      <c r="N355" s="163"/>
      <c r="O355" s="163"/>
      <c r="P355" s="163"/>
      <c r="Q355" s="163"/>
      <c r="R355" s="163"/>
    </row>
    <row r="356" spans="1:18" ht="21.75" customHeight="1">
      <c r="A356" s="163"/>
      <c r="B356" s="163"/>
      <c r="C356" s="164"/>
      <c r="D356" s="154"/>
      <c r="E356" s="154"/>
      <c r="F356" s="154"/>
      <c r="G356" s="163"/>
      <c r="H356" s="163"/>
      <c r="I356" s="163"/>
      <c r="J356" s="163"/>
      <c r="K356" s="163"/>
      <c r="L356" s="163"/>
      <c r="M356" s="163"/>
      <c r="N356" s="163"/>
      <c r="O356" s="163"/>
      <c r="P356" s="163"/>
      <c r="Q356" s="163"/>
      <c r="R356" s="163"/>
    </row>
    <row r="357" spans="1:18" ht="21.75" customHeight="1">
      <c r="A357" s="163"/>
      <c r="B357" s="163"/>
      <c r="C357" s="164"/>
      <c r="D357" s="154"/>
      <c r="E357" s="154"/>
      <c r="F357" s="154"/>
      <c r="G357" s="163"/>
      <c r="H357" s="163"/>
      <c r="I357" s="163"/>
      <c r="J357" s="163"/>
      <c r="K357" s="163"/>
      <c r="L357" s="163"/>
      <c r="M357" s="163"/>
      <c r="N357" s="163"/>
      <c r="O357" s="163"/>
      <c r="P357" s="163"/>
      <c r="Q357" s="163"/>
      <c r="R357" s="163"/>
    </row>
    <row r="358" spans="1:18" ht="21.75" customHeight="1">
      <c r="A358" s="163"/>
      <c r="B358" s="163"/>
      <c r="C358" s="164"/>
      <c r="D358" s="154"/>
      <c r="E358" s="154"/>
      <c r="F358" s="154"/>
      <c r="G358" s="163"/>
      <c r="H358" s="163"/>
      <c r="I358" s="163"/>
      <c r="J358" s="163"/>
      <c r="K358" s="163"/>
      <c r="L358" s="163"/>
      <c r="M358" s="163"/>
      <c r="N358" s="163"/>
      <c r="O358" s="163"/>
      <c r="P358" s="163"/>
      <c r="Q358" s="163"/>
      <c r="R358" s="163"/>
    </row>
    <row r="359" spans="1:18" ht="21.75" customHeight="1">
      <c r="A359" s="163"/>
      <c r="B359" s="163"/>
      <c r="C359" s="164"/>
      <c r="D359" s="154"/>
      <c r="E359" s="154"/>
      <c r="F359" s="154"/>
      <c r="G359" s="163"/>
      <c r="H359" s="163"/>
      <c r="I359" s="163"/>
      <c r="J359" s="163"/>
      <c r="K359" s="163"/>
      <c r="L359" s="163"/>
      <c r="M359" s="163"/>
      <c r="N359" s="163"/>
      <c r="O359" s="163"/>
      <c r="P359" s="163"/>
      <c r="Q359" s="163"/>
      <c r="R359" s="163"/>
    </row>
    <row r="360" spans="1:18" ht="21.75" customHeight="1">
      <c r="A360" s="163"/>
      <c r="B360" s="163"/>
      <c r="C360" s="164"/>
      <c r="D360" s="154"/>
      <c r="E360" s="154"/>
      <c r="F360" s="154"/>
      <c r="G360" s="163"/>
      <c r="H360" s="163"/>
      <c r="I360" s="163"/>
      <c r="J360" s="163"/>
      <c r="K360" s="163"/>
      <c r="L360" s="163"/>
      <c r="M360" s="163"/>
      <c r="N360" s="163"/>
      <c r="O360" s="163"/>
      <c r="P360" s="163"/>
      <c r="Q360" s="163"/>
      <c r="R360" s="163"/>
    </row>
    <row r="361" spans="1:18" ht="21.75" customHeight="1">
      <c r="A361" s="163"/>
      <c r="B361" s="163"/>
      <c r="C361" s="164"/>
      <c r="D361" s="154"/>
      <c r="E361" s="154"/>
      <c r="F361" s="154"/>
      <c r="G361" s="163"/>
      <c r="H361" s="163"/>
      <c r="I361" s="163"/>
      <c r="J361" s="163"/>
      <c r="K361" s="163"/>
      <c r="L361" s="163"/>
      <c r="M361" s="163"/>
      <c r="N361" s="163"/>
      <c r="O361" s="163"/>
      <c r="P361" s="163"/>
      <c r="Q361" s="163"/>
      <c r="R361" s="163"/>
    </row>
    <row r="362" spans="1:18" ht="21.75" customHeight="1">
      <c r="A362" s="163"/>
      <c r="B362" s="163"/>
      <c r="C362" s="164"/>
      <c r="D362" s="154"/>
      <c r="E362" s="154"/>
      <c r="F362" s="154"/>
      <c r="G362" s="163"/>
      <c r="H362" s="163"/>
      <c r="I362" s="163"/>
      <c r="J362" s="163"/>
      <c r="K362" s="163"/>
      <c r="L362" s="163"/>
      <c r="M362" s="163"/>
      <c r="N362" s="163"/>
      <c r="O362" s="163"/>
      <c r="P362" s="163"/>
      <c r="Q362" s="163"/>
      <c r="R362" s="206">
        <v>20</v>
      </c>
    </row>
    <row r="363" spans="1:18" ht="21.75" customHeight="1">
      <c r="A363" s="275"/>
      <c r="B363" s="271" t="s">
        <v>1110</v>
      </c>
      <c r="C363" s="164"/>
      <c r="D363" s="231"/>
      <c r="E363" s="154"/>
      <c r="F363" s="154"/>
      <c r="G363" s="163"/>
      <c r="H363" s="163"/>
      <c r="I363" s="163"/>
      <c r="J363" s="163"/>
      <c r="K363" s="163"/>
      <c r="L363" s="163"/>
      <c r="M363" s="163"/>
      <c r="N363" s="163"/>
      <c r="O363" s="163"/>
      <c r="P363" s="163"/>
      <c r="Q363" s="163"/>
      <c r="R363" s="206"/>
    </row>
    <row r="364" spans="2:18" ht="21.75" customHeight="1">
      <c r="B364" s="276" t="s">
        <v>1212</v>
      </c>
      <c r="C364" s="164"/>
      <c r="D364" s="231"/>
      <c r="E364" s="154"/>
      <c r="F364" s="154"/>
      <c r="G364" s="163"/>
      <c r="H364" s="163"/>
      <c r="I364" s="163"/>
      <c r="J364" s="163"/>
      <c r="K364" s="163"/>
      <c r="L364" s="163"/>
      <c r="M364" s="163"/>
      <c r="N364" s="163"/>
      <c r="O364" s="163"/>
      <c r="P364" s="163"/>
      <c r="Q364" s="163"/>
      <c r="R364" s="206"/>
    </row>
    <row r="365" spans="1:18" ht="21.75" customHeight="1">
      <c r="A365" s="265"/>
      <c r="B365" s="164"/>
      <c r="C365" s="164"/>
      <c r="D365" s="231"/>
      <c r="E365" s="154"/>
      <c r="F365" s="154"/>
      <c r="G365" s="163"/>
      <c r="H365" s="163"/>
      <c r="I365" s="163"/>
      <c r="J365" s="163"/>
      <c r="K365" s="163"/>
      <c r="L365" s="163"/>
      <c r="M365" s="163"/>
      <c r="N365" s="163"/>
      <c r="O365" s="163"/>
      <c r="P365" s="163"/>
      <c r="Q365" s="163"/>
      <c r="R365" s="206"/>
    </row>
    <row r="366" spans="1:18" ht="21.75" customHeight="1">
      <c r="A366" s="266" t="s">
        <v>176</v>
      </c>
      <c r="B366" s="482" t="s">
        <v>178</v>
      </c>
      <c r="C366" s="267" t="s">
        <v>1108</v>
      </c>
      <c r="D366" s="485" t="s">
        <v>315</v>
      </c>
      <c r="E366" s="267" t="s">
        <v>1039</v>
      </c>
      <c r="F366" s="267" t="s">
        <v>186</v>
      </c>
      <c r="G366" s="488" t="s">
        <v>1447</v>
      </c>
      <c r="H366" s="489"/>
      <c r="I366" s="489"/>
      <c r="J366" s="489"/>
      <c r="K366" s="489"/>
      <c r="L366" s="489"/>
      <c r="M366" s="489"/>
      <c r="N366" s="489"/>
      <c r="O366" s="489"/>
      <c r="P366" s="489"/>
      <c r="Q366" s="489"/>
      <c r="R366" s="490"/>
    </row>
    <row r="367" spans="1:18" ht="21.75" customHeight="1">
      <c r="A367" s="177" t="s">
        <v>177</v>
      </c>
      <c r="B367" s="483"/>
      <c r="C367" s="167" t="s">
        <v>178</v>
      </c>
      <c r="D367" s="486"/>
      <c r="E367" s="491" t="s">
        <v>187</v>
      </c>
      <c r="F367" s="491" t="s">
        <v>187</v>
      </c>
      <c r="G367" s="493" t="s">
        <v>1289</v>
      </c>
      <c r="H367" s="493"/>
      <c r="I367" s="493"/>
      <c r="J367" s="493" t="s">
        <v>1446</v>
      </c>
      <c r="K367" s="493"/>
      <c r="L367" s="493"/>
      <c r="M367" s="493"/>
      <c r="N367" s="493"/>
      <c r="O367" s="493"/>
      <c r="P367" s="493"/>
      <c r="Q367" s="493"/>
      <c r="R367" s="493"/>
    </row>
    <row r="368" spans="1:18" ht="21.75" customHeight="1">
      <c r="A368" s="179"/>
      <c r="B368" s="484"/>
      <c r="C368" s="179"/>
      <c r="D368" s="487"/>
      <c r="E368" s="492"/>
      <c r="F368" s="492"/>
      <c r="G368" s="269" t="s">
        <v>1080</v>
      </c>
      <c r="H368" s="269" t="s">
        <v>1081</v>
      </c>
      <c r="I368" s="269" t="s">
        <v>1082</v>
      </c>
      <c r="J368" s="269" t="s">
        <v>1083</v>
      </c>
      <c r="K368" s="269" t="s">
        <v>1084</v>
      </c>
      <c r="L368" s="269" t="s">
        <v>1085</v>
      </c>
      <c r="M368" s="269" t="s">
        <v>1086</v>
      </c>
      <c r="N368" s="269" t="s">
        <v>1087</v>
      </c>
      <c r="O368" s="269" t="s">
        <v>1088</v>
      </c>
      <c r="P368" s="269" t="s">
        <v>1089</v>
      </c>
      <c r="Q368" s="269" t="s">
        <v>1090</v>
      </c>
      <c r="R368" s="269" t="s">
        <v>1091</v>
      </c>
    </row>
    <row r="369" spans="1:18" ht="21.75" customHeight="1">
      <c r="A369" s="252">
        <v>1</v>
      </c>
      <c r="B369" s="171" t="s">
        <v>1050</v>
      </c>
      <c r="C369" s="171" t="s">
        <v>1304</v>
      </c>
      <c r="D369" s="190">
        <v>3836400</v>
      </c>
      <c r="E369" s="195" t="s">
        <v>1070</v>
      </c>
      <c r="F369" s="254" t="s">
        <v>236</v>
      </c>
      <c r="G369" s="295"/>
      <c r="H369" s="254"/>
      <c r="I369" s="254"/>
      <c r="J369" s="254"/>
      <c r="K369" s="254"/>
      <c r="L369" s="254"/>
      <c r="M369" s="254"/>
      <c r="N369" s="254"/>
      <c r="O369" s="254"/>
      <c r="P369" s="254"/>
      <c r="Q369" s="254"/>
      <c r="R369" s="254"/>
    </row>
    <row r="370" spans="1:18" ht="21.75" customHeight="1">
      <c r="A370" s="297"/>
      <c r="B370" s="297"/>
      <c r="C370" s="185"/>
      <c r="D370" s="191"/>
      <c r="E370" s="192" t="s">
        <v>1071</v>
      </c>
      <c r="F370" s="186"/>
      <c r="G370" s="371"/>
      <c r="H370" s="297"/>
      <c r="I370" s="297"/>
      <c r="J370" s="297"/>
      <c r="K370" s="297"/>
      <c r="L370" s="297"/>
      <c r="M370" s="297"/>
      <c r="N370" s="297"/>
      <c r="O370" s="297"/>
      <c r="P370" s="297"/>
      <c r="Q370" s="297"/>
      <c r="R370" s="297"/>
    </row>
    <row r="371" spans="1:18" ht="21.75" customHeight="1">
      <c r="A371" s="298"/>
      <c r="B371" s="298"/>
      <c r="C371" s="184"/>
      <c r="D371" s="193"/>
      <c r="E371" s="194"/>
      <c r="F371" s="183"/>
      <c r="G371" s="365"/>
      <c r="H371" s="298"/>
      <c r="I371" s="298"/>
      <c r="J371" s="298"/>
      <c r="K371" s="298"/>
      <c r="L371" s="298"/>
      <c r="M371" s="298"/>
      <c r="N371" s="298"/>
      <c r="O371" s="298"/>
      <c r="P371" s="298"/>
      <c r="Q371" s="298"/>
      <c r="R371" s="298"/>
    </row>
    <row r="372" spans="1:18" ht="21.75" customHeight="1">
      <c r="A372" s="252">
        <v>2</v>
      </c>
      <c r="B372" s="171" t="s">
        <v>1305</v>
      </c>
      <c r="C372" s="171" t="s">
        <v>1306</v>
      </c>
      <c r="D372" s="190">
        <v>1092000</v>
      </c>
      <c r="E372" s="195" t="s">
        <v>1070</v>
      </c>
      <c r="F372" s="254" t="s">
        <v>236</v>
      </c>
      <c r="G372" s="295"/>
      <c r="H372" s="254"/>
      <c r="I372" s="254"/>
      <c r="J372" s="254"/>
      <c r="K372" s="254"/>
      <c r="L372" s="254"/>
      <c r="M372" s="254"/>
      <c r="N372" s="254"/>
      <c r="O372" s="254"/>
      <c r="P372" s="254"/>
      <c r="Q372" s="254"/>
      <c r="R372" s="254"/>
    </row>
    <row r="373" spans="1:18" ht="21.75" customHeight="1">
      <c r="A373" s="297"/>
      <c r="B373" s="297"/>
      <c r="C373" s="185"/>
      <c r="D373" s="191"/>
      <c r="E373" s="192" t="s">
        <v>1071</v>
      </c>
      <c r="F373" s="186"/>
      <c r="G373" s="371"/>
      <c r="H373" s="297"/>
      <c r="I373" s="297"/>
      <c r="J373" s="297"/>
      <c r="K373" s="297"/>
      <c r="L373" s="297"/>
      <c r="M373" s="297"/>
      <c r="N373" s="297"/>
      <c r="O373" s="297"/>
      <c r="P373" s="297"/>
      <c r="Q373" s="297"/>
      <c r="R373" s="297"/>
    </row>
    <row r="374" spans="1:18" ht="21.75" customHeight="1">
      <c r="A374" s="298"/>
      <c r="B374" s="298"/>
      <c r="C374" s="184"/>
      <c r="D374" s="193"/>
      <c r="E374" s="194"/>
      <c r="F374" s="183"/>
      <c r="G374" s="365"/>
      <c r="H374" s="298"/>
      <c r="I374" s="298"/>
      <c r="J374" s="298"/>
      <c r="K374" s="298"/>
      <c r="L374" s="298"/>
      <c r="M374" s="298"/>
      <c r="N374" s="298"/>
      <c r="O374" s="298"/>
      <c r="P374" s="298"/>
      <c r="Q374" s="298"/>
      <c r="R374" s="298"/>
    </row>
    <row r="375" spans="1:18" ht="21.75" customHeight="1">
      <c r="A375" s="252">
        <v>3</v>
      </c>
      <c r="B375" s="171" t="s">
        <v>1307</v>
      </c>
      <c r="C375" s="171" t="s">
        <v>1308</v>
      </c>
      <c r="D375" s="190">
        <v>6000</v>
      </c>
      <c r="E375" s="195" t="s">
        <v>1070</v>
      </c>
      <c r="F375" s="254" t="s">
        <v>236</v>
      </c>
      <c r="G375" s="295"/>
      <c r="H375" s="254"/>
      <c r="I375" s="254"/>
      <c r="J375" s="254"/>
      <c r="K375" s="254"/>
      <c r="L375" s="254"/>
      <c r="M375" s="254"/>
      <c r="N375" s="254"/>
      <c r="O375" s="254"/>
      <c r="P375" s="254"/>
      <c r="Q375" s="254"/>
      <c r="R375" s="254"/>
    </row>
    <row r="376" spans="1:18" ht="21.75" customHeight="1">
      <c r="A376" s="297"/>
      <c r="B376" s="297"/>
      <c r="C376" s="185"/>
      <c r="D376" s="191"/>
      <c r="E376" s="192" t="s">
        <v>1071</v>
      </c>
      <c r="F376" s="186"/>
      <c r="G376" s="371"/>
      <c r="H376" s="297"/>
      <c r="I376" s="297"/>
      <c r="J376" s="297"/>
      <c r="K376" s="297"/>
      <c r="L376" s="297"/>
      <c r="M376" s="297"/>
      <c r="N376" s="297"/>
      <c r="O376" s="297"/>
      <c r="P376" s="297"/>
      <c r="Q376" s="297"/>
      <c r="R376" s="297"/>
    </row>
    <row r="377" spans="1:18" ht="21.75" customHeight="1">
      <c r="A377" s="298"/>
      <c r="B377" s="298"/>
      <c r="C377" s="184"/>
      <c r="D377" s="193"/>
      <c r="E377" s="194"/>
      <c r="F377" s="183"/>
      <c r="G377" s="365"/>
      <c r="H377" s="298"/>
      <c r="I377" s="298"/>
      <c r="J377" s="298"/>
      <c r="K377" s="298"/>
      <c r="L377" s="298"/>
      <c r="M377" s="298"/>
      <c r="N377" s="298"/>
      <c r="O377" s="298"/>
      <c r="P377" s="298"/>
      <c r="Q377" s="298"/>
      <c r="R377" s="298"/>
    </row>
    <row r="378" spans="1:18" ht="21.75" customHeight="1">
      <c r="A378" s="252">
        <v>4</v>
      </c>
      <c r="B378" s="297" t="s">
        <v>1062</v>
      </c>
      <c r="C378" s="172" t="s">
        <v>1052</v>
      </c>
      <c r="D378" s="190">
        <v>60000</v>
      </c>
      <c r="E378" s="195" t="s">
        <v>1070</v>
      </c>
      <c r="F378" s="254" t="s">
        <v>1101</v>
      </c>
      <c r="G378" s="295"/>
      <c r="H378" s="254"/>
      <c r="I378" s="254"/>
      <c r="J378" s="254"/>
      <c r="K378" s="254"/>
      <c r="L378" s="200"/>
      <c r="M378" s="200"/>
      <c r="N378" s="200"/>
      <c r="O378" s="200"/>
      <c r="P378" s="200"/>
      <c r="Q378" s="200"/>
      <c r="R378" s="200"/>
    </row>
    <row r="379" spans="1:18" ht="21.75" customHeight="1">
      <c r="A379" s="297"/>
      <c r="B379" s="297"/>
      <c r="C379" s="157" t="s">
        <v>1105</v>
      </c>
      <c r="D379" s="197"/>
      <c r="E379" s="192" t="s">
        <v>1071</v>
      </c>
      <c r="F379" s="186" t="s">
        <v>1059</v>
      </c>
      <c r="G379" s="371"/>
      <c r="H379" s="297"/>
      <c r="I379" s="297"/>
      <c r="J379" s="297"/>
      <c r="K379" s="297"/>
      <c r="L379" s="297"/>
      <c r="M379" s="297"/>
      <c r="N379" s="297"/>
      <c r="O379" s="297"/>
      <c r="P379" s="297"/>
      <c r="Q379" s="297"/>
      <c r="R379" s="297"/>
    </row>
    <row r="380" spans="1:18" ht="21.75" customHeight="1">
      <c r="A380" s="298"/>
      <c r="B380" s="298"/>
      <c r="C380" s="176"/>
      <c r="D380" s="194"/>
      <c r="E380" s="194"/>
      <c r="F380" s="183"/>
      <c r="G380" s="365"/>
      <c r="H380" s="298"/>
      <c r="I380" s="298"/>
      <c r="J380" s="298"/>
      <c r="K380" s="298"/>
      <c r="L380" s="298"/>
      <c r="M380" s="298"/>
      <c r="N380" s="298"/>
      <c r="O380" s="298"/>
      <c r="P380" s="298"/>
      <c r="Q380" s="298"/>
      <c r="R380" s="298"/>
    </row>
    <row r="381" spans="1:18" ht="21.75" customHeight="1">
      <c r="A381" s="265"/>
      <c r="B381" s="164"/>
      <c r="C381" s="164"/>
      <c r="D381" s="231"/>
      <c r="E381" s="154"/>
      <c r="F381" s="154"/>
      <c r="G381" s="163"/>
      <c r="H381" s="163"/>
      <c r="I381" s="163"/>
      <c r="J381" s="163"/>
      <c r="K381" s="163"/>
      <c r="L381" s="163"/>
      <c r="M381" s="163"/>
      <c r="N381" s="163"/>
      <c r="O381" s="163"/>
      <c r="P381" s="163"/>
      <c r="Q381" s="163"/>
      <c r="R381" s="206"/>
    </row>
    <row r="382" spans="1:18" ht="21.75" customHeight="1">
      <c r="A382" s="265"/>
      <c r="B382" s="164"/>
      <c r="C382" s="164"/>
      <c r="D382" s="231"/>
      <c r="E382" s="154"/>
      <c r="F382" s="154"/>
      <c r="G382" s="163"/>
      <c r="H382" s="163"/>
      <c r="I382" s="163"/>
      <c r="J382" s="163"/>
      <c r="K382" s="163"/>
      <c r="L382" s="163"/>
      <c r="M382" s="163"/>
      <c r="N382" s="163"/>
      <c r="O382" s="163"/>
      <c r="P382" s="163"/>
      <c r="Q382" s="163"/>
      <c r="R382" s="206"/>
    </row>
    <row r="383" spans="1:18" ht="21.75" customHeight="1">
      <c r="A383" s="265"/>
      <c r="B383" s="164"/>
      <c r="C383" s="164"/>
      <c r="D383" s="231"/>
      <c r="E383" s="154"/>
      <c r="F383" s="154"/>
      <c r="G383" s="163"/>
      <c r="H383" s="163"/>
      <c r="I383" s="163"/>
      <c r="J383" s="163"/>
      <c r="K383" s="163"/>
      <c r="L383" s="163"/>
      <c r="M383" s="163"/>
      <c r="N383" s="163"/>
      <c r="O383" s="163"/>
      <c r="P383" s="163"/>
      <c r="Q383" s="163"/>
      <c r="R383" s="206"/>
    </row>
    <row r="384" spans="1:18" ht="21.75" customHeight="1">
      <c r="A384" s="265"/>
      <c r="B384" s="164"/>
      <c r="C384" s="164"/>
      <c r="D384" s="231"/>
      <c r="E384" s="154"/>
      <c r="F384" s="154"/>
      <c r="G384" s="163"/>
      <c r="H384" s="163"/>
      <c r="I384" s="163"/>
      <c r="J384" s="163"/>
      <c r="K384" s="163"/>
      <c r="L384" s="163"/>
      <c r="M384" s="163"/>
      <c r="N384" s="163"/>
      <c r="O384" s="163"/>
      <c r="P384" s="163"/>
      <c r="Q384" s="163"/>
      <c r="R384" s="206"/>
    </row>
    <row r="385" spans="1:18" ht="21.75" customHeight="1">
      <c r="A385" s="265"/>
      <c r="B385" s="164"/>
      <c r="C385" s="164"/>
      <c r="D385" s="231"/>
      <c r="E385" s="154"/>
      <c r="F385" s="154"/>
      <c r="G385" s="163"/>
      <c r="H385" s="163"/>
      <c r="I385" s="163"/>
      <c r="J385" s="163"/>
      <c r="K385" s="163"/>
      <c r="L385" s="163"/>
      <c r="M385" s="163"/>
      <c r="N385" s="163"/>
      <c r="O385" s="163"/>
      <c r="P385" s="163"/>
      <c r="Q385" s="163"/>
      <c r="R385" s="206"/>
    </row>
    <row r="386" spans="4:18" ht="21.75" customHeight="1">
      <c r="D386" s="211"/>
      <c r="E386" s="211"/>
      <c r="F386" s="211"/>
      <c r="R386" s="206">
        <v>21</v>
      </c>
    </row>
    <row r="387" spans="2:18" ht="21.75" customHeight="1">
      <c r="B387" s="270" t="s">
        <v>1111</v>
      </c>
      <c r="D387" s="294"/>
      <c r="N387" s="163"/>
      <c r="O387" s="163"/>
      <c r="P387" s="163"/>
      <c r="Q387" s="163"/>
      <c r="R387" s="163"/>
    </row>
    <row r="388" spans="2:18" ht="21.75" customHeight="1">
      <c r="B388" s="211" t="s">
        <v>1213</v>
      </c>
      <c r="D388" s="154"/>
      <c r="E388" s="154"/>
      <c r="F388" s="154"/>
      <c r="G388" s="163"/>
      <c r="H388" s="163"/>
      <c r="I388" s="163"/>
      <c r="J388" s="163"/>
      <c r="K388" s="163"/>
      <c r="L388" s="163"/>
      <c r="M388" s="163"/>
      <c r="N388" s="163"/>
      <c r="O388" s="163"/>
      <c r="P388" s="163"/>
      <c r="Q388" s="163"/>
      <c r="R388" s="163"/>
    </row>
    <row r="389" spans="4:18" ht="21.75" customHeight="1">
      <c r="D389" s="211"/>
      <c r="E389" s="211"/>
      <c r="F389" s="211"/>
      <c r="R389" s="206"/>
    </row>
    <row r="390" spans="1:18" ht="21.75" customHeight="1">
      <c r="A390" s="266" t="s">
        <v>176</v>
      </c>
      <c r="B390" s="482" t="s">
        <v>178</v>
      </c>
      <c r="C390" s="267" t="s">
        <v>1108</v>
      </c>
      <c r="D390" s="485" t="s">
        <v>315</v>
      </c>
      <c r="E390" s="267" t="s">
        <v>1039</v>
      </c>
      <c r="F390" s="267" t="s">
        <v>186</v>
      </c>
      <c r="G390" s="488" t="s">
        <v>1447</v>
      </c>
      <c r="H390" s="489"/>
      <c r="I390" s="489"/>
      <c r="J390" s="489"/>
      <c r="K390" s="489"/>
      <c r="L390" s="489"/>
      <c r="M390" s="489"/>
      <c r="N390" s="489"/>
      <c r="O390" s="489"/>
      <c r="P390" s="489"/>
      <c r="Q390" s="489"/>
      <c r="R390" s="490"/>
    </row>
    <row r="391" spans="1:18" ht="21.75" customHeight="1">
      <c r="A391" s="177" t="s">
        <v>177</v>
      </c>
      <c r="B391" s="483"/>
      <c r="C391" s="167" t="s">
        <v>178</v>
      </c>
      <c r="D391" s="486"/>
      <c r="E391" s="491" t="s">
        <v>187</v>
      </c>
      <c r="F391" s="491" t="s">
        <v>187</v>
      </c>
      <c r="G391" s="493" t="s">
        <v>1289</v>
      </c>
      <c r="H391" s="493"/>
      <c r="I391" s="493"/>
      <c r="J391" s="493" t="s">
        <v>1446</v>
      </c>
      <c r="K391" s="493"/>
      <c r="L391" s="493"/>
      <c r="M391" s="493"/>
      <c r="N391" s="493"/>
      <c r="O391" s="493"/>
      <c r="P391" s="493"/>
      <c r="Q391" s="493"/>
      <c r="R391" s="493"/>
    </row>
    <row r="392" spans="1:18" ht="21.75" customHeight="1">
      <c r="A392" s="179"/>
      <c r="B392" s="484"/>
      <c r="C392" s="179"/>
      <c r="D392" s="487"/>
      <c r="E392" s="492"/>
      <c r="F392" s="492"/>
      <c r="G392" s="269" t="s">
        <v>1080</v>
      </c>
      <c r="H392" s="269" t="s">
        <v>1081</v>
      </c>
      <c r="I392" s="269" t="s">
        <v>1082</v>
      </c>
      <c r="J392" s="269" t="s">
        <v>1083</v>
      </c>
      <c r="K392" s="269" t="s">
        <v>1084</v>
      </c>
      <c r="L392" s="269" t="s">
        <v>1085</v>
      </c>
      <c r="M392" s="269" t="s">
        <v>1086</v>
      </c>
      <c r="N392" s="269" t="s">
        <v>1087</v>
      </c>
      <c r="O392" s="269" t="s">
        <v>1088</v>
      </c>
      <c r="P392" s="269" t="s">
        <v>1089</v>
      </c>
      <c r="Q392" s="269" t="s">
        <v>1090</v>
      </c>
      <c r="R392" s="269" t="s">
        <v>1091</v>
      </c>
    </row>
    <row r="393" spans="1:18" ht="21.75" customHeight="1">
      <c r="A393" s="158">
        <v>1</v>
      </c>
      <c r="B393" s="159" t="s">
        <v>1075</v>
      </c>
      <c r="C393" s="160" t="s">
        <v>1061</v>
      </c>
      <c r="D393" s="190">
        <v>20000</v>
      </c>
      <c r="E393" s="195" t="s">
        <v>1070</v>
      </c>
      <c r="F393" s="254" t="s">
        <v>1101</v>
      </c>
      <c r="G393" s="254"/>
      <c r="H393" s="254"/>
      <c r="I393" s="254"/>
      <c r="J393" s="254"/>
      <c r="K393" s="254"/>
      <c r="L393" s="200"/>
      <c r="M393" s="200"/>
      <c r="N393" s="200"/>
      <c r="O393" s="200"/>
      <c r="P393" s="200"/>
      <c r="Q393" s="200"/>
      <c r="R393" s="200"/>
    </row>
    <row r="394" spans="1:18" ht="21.75" customHeight="1">
      <c r="A394" s="177"/>
      <c r="B394" s="178" t="s">
        <v>1044</v>
      </c>
      <c r="C394" s="147" t="s">
        <v>1055</v>
      </c>
      <c r="D394" s="153"/>
      <c r="E394" s="192" t="s">
        <v>1071</v>
      </c>
      <c r="F394" s="186" t="s">
        <v>1059</v>
      </c>
      <c r="G394" s="199"/>
      <c r="H394" s="199"/>
      <c r="I394" s="199"/>
      <c r="J394" s="199"/>
      <c r="K394" s="199"/>
      <c r="L394" s="199"/>
      <c r="M394" s="199"/>
      <c r="N394" s="199"/>
      <c r="O394" s="199"/>
      <c r="P394" s="199"/>
      <c r="Q394" s="199"/>
      <c r="R394" s="255"/>
    </row>
    <row r="395" spans="1:18" ht="21.75" customHeight="1">
      <c r="A395" s="179"/>
      <c r="B395" s="180"/>
      <c r="C395" s="170"/>
      <c r="D395" s="151"/>
      <c r="E395" s="170"/>
      <c r="F395" s="169"/>
      <c r="G395" s="170"/>
      <c r="H395" s="170"/>
      <c r="I395" s="170"/>
      <c r="J395" s="170"/>
      <c r="K395" s="170"/>
      <c r="L395" s="170"/>
      <c r="M395" s="170"/>
      <c r="N395" s="170"/>
      <c r="O395" s="170"/>
      <c r="P395" s="170"/>
      <c r="Q395" s="170"/>
      <c r="R395" s="179"/>
    </row>
    <row r="396" spans="1:18" ht="21.75" customHeight="1">
      <c r="A396" s="161">
        <v>2</v>
      </c>
      <c r="B396" s="178" t="s">
        <v>1104</v>
      </c>
      <c r="C396" s="147" t="s">
        <v>1170</v>
      </c>
      <c r="D396" s="190">
        <v>5000</v>
      </c>
      <c r="E396" s="195" t="s">
        <v>1070</v>
      </c>
      <c r="F396" s="254" t="s">
        <v>236</v>
      </c>
      <c r="G396" s="295"/>
      <c r="H396" s="254"/>
      <c r="I396" s="254"/>
      <c r="J396" s="254"/>
      <c r="K396" s="254"/>
      <c r="L396" s="200"/>
      <c r="M396" s="200"/>
      <c r="N396" s="200"/>
      <c r="O396" s="200"/>
      <c r="P396" s="200"/>
      <c r="Q396" s="200"/>
      <c r="R396" s="200"/>
    </row>
    <row r="397" spans="1:18" ht="21.75" customHeight="1">
      <c r="A397" s="177"/>
      <c r="B397" s="178"/>
      <c r="C397" s="147" t="s">
        <v>1297</v>
      </c>
      <c r="D397" s="153"/>
      <c r="E397" s="192" t="s">
        <v>1071</v>
      </c>
      <c r="F397" s="186"/>
      <c r="G397" s="182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77"/>
    </row>
    <row r="398" spans="1:18" ht="21.75" customHeight="1">
      <c r="A398" s="179"/>
      <c r="B398" s="180"/>
      <c r="C398" s="170"/>
      <c r="D398" s="151"/>
      <c r="E398" s="170"/>
      <c r="F398" s="169"/>
      <c r="G398" s="181"/>
      <c r="H398" s="170"/>
      <c r="I398" s="170"/>
      <c r="J398" s="170"/>
      <c r="K398" s="170"/>
      <c r="L398" s="170"/>
      <c r="M398" s="170"/>
      <c r="N398" s="170"/>
      <c r="O398" s="170"/>
      <c r="P398" s="170"/>
      <c r="Q398" s="170"/>
      <c r="R398" s="179"/>
    </row>
    <row r="399" spans="1:18" ht="21.75" customHeight="1">
      <c r="A399" s="161">
        <v>3</v>
      </c>
      <c r="B399" s="178" t="s">
        <v>1267</v>
      </c>
      <c r="C399" s="147" t="s">
        <v>1269</v>
      </c>
      <c r="D399" s="190">
        <v>30000</v>
      </c>
      <c r="E399" s="195" t="s">
        <v>1070</v>
      </c>
      <c r="F399" s="254" t="s">
        <v>236</v>
      </c>
      <c r="G399" s="295"/>
      <c r="H399" s="254"/>
      <c r="I399" s="254"/>
      <c r="J399" s="254"/>
      <c r="K399" s="254"/>
      <c r="L399" s="200"/>
      <c r="M399" s="200"/>
      <c r="N399" s="200"/>
      <c r="O399" s="200"/>
      <c r="P399" s="200"/>
      <c r="Q399" s="200"/>
      <c r="R399" s="200"/>
    </row>
    <row r="400" spans="1:18" ht="21.75" customHeight="1">
      <c r="A400" s="177"/>
      <c r="B400" s="178" t="s">
        <v>1268</v>
      </c>
      <c r="C400" s="147" t="s">
        <v>1270</v>
      </c>
      <c r="D400" s="153"/>
      <c r="E400" s="192" t="s">
        <v>1071</v>
      </c>
      <c r="F400" s="186"/>
      <c r="G400" s="182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77"/>
    </row>
    <row r="401" spans="1:18" ht="21.75" customHeight="1">
      <c r="A401" s="177"/>
      <c r="B401" s="178"/>
      <c r="C401" s="147" t="s">
        <v>1271</v>
      </c>
      <c r="D401" s="153"/>
      <c r="E401" s="192"/>
      <c r="F401" s="186"/>
      <c r="G401" s="182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77"/>
    </row>
    <row r="402" spans="1:18" ht="21.75" customHeight="1">
      <c r="A402" s="179"/>
      <c r="B402" s="180"/>
      <c r="C402" s="170"/>
      <c r="D402" s="151"/>
      <c r="E402" s="170"/>
      <c r="F402" s="169"/>
      <c r="G402" s="181"/>
      <c r="H402" s="170"/>
      <c r="I402" s="170"/>
      <c r="J402" s="170"/>
      <c r="K402" s="170"/>
      <c r="L402" s="170"/>
      <c r="M402" s="170"/>
      <c r="N402" s="170"/>
      <c r="O402" s="170"/>
      <c r="P402" s="170"/>
      <c r="Q402" s="170"/>
      <c r="R402" s="179"/>
    </row>
    <row r="403" spans="1:18" ht="21.75" customHeight="1">
      <c r="A403" s="161">
        <v>4</v>
      </c>
      <c r="B403" s="178" t="s">
        <v>1298</v>
      </c>
      <c r="C403" s="147" t="s">
        <v>1269</v>
      </c>
      <c r="D403" s="190">
        <v>50000</v>
      </c>
      <c r="E403" s="195" t="s">
        <v>1070</v>
      </c>
      <c r="F403" s="254" t="s">
        <v>236</v>
      </c>
      <c r="G403" s="295"/>
      <c r="H403" s="254"/>
      <c r="I403" s="254"/>
      <c r="J403" s="254"/>
      <c r="K403" s="254"/>
      <c r="L403" s="200"/>
      <c r="M403" s="200"/>
      <c r="N403" s="200"/>
      <c r="O403" s="200"/>
      <c r="P403" s="200"/>
      <c r="Q403" s="200"/>
      <c r="R403" s="200"/>
    </row>
    <row r="404" spans="1:18" ht="21.75" customHeight="1">
      <c r="A404" s="177"/>
      <c r="B404" s="178" t="s">
        <v>1299</v>
      </c>
      <c r="C404" s="147" t="s">
        <v>1301</v>
      </c>
      <c r="D404" s="153"/>
      <c r="E404" s="192" t="s">
        <v>1071</v>
      </c>
      <c r="F404" s="186"/>
      <c r="G404" s="182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77"/>
    </row>
    <row r="405" spans="1:18" ht="21.75" customHeight="1">
      <c r="A405" s="177"/>
      <c r="B405" s="178" t="s">
        <v>1300</v>
      </c>
      <c r="C405" s="147" t="s">
        <v>1302</v>
      </c>
      <c r="D405" s="153"/>
      <c r="E405" s="192"/>
      <c r="F405" s="186"/>
      <c r="G405" s="182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77"/>
    </row>
    <row r="406" spans="1:18" ht="21.75" customHeight="1">
      <c r="A406" s="177"/>
      <c r="B406" s="178"/>
      <c r="C406" s="147" t="s">
        <v>1303</v>
      </c>
      <c r="D406" s="153"/>
      <c r="E406" s="192"/>
      <c r="F406" s="186"/>
      <c r="G406" s="182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77"/>
    </row>
    <row r="407" spans="1:18" ht="21.75" customHeight="1">
      <c r="A407" s="179"/>
      <c r="B407" s="180"/>
      <c r="C407" s="170"/>
      <c r="D407" s="151"/>
      <c r="E407" s="170"/>
      <c r="F407" s="169"/>
      <c r="G407" s="181"/>
      <c r="H407" s="170"/>
      <c r="I407" s="170"/>
      <c r="J407" s="170"/>
      <c r="K407" s="170"/>
      <c r="L407" s="170"/>
      <c r="M407" s="170"/>
      <c r="N407" s="170"/>
      <c r="O407" s="170"/>
      <c r="P407" s="170"/>
      <c r="Q407" s="170"/>
      <c r="R407" s="179"/>
    </row>
    <row r="408" spans="4:18" ht="21.75" customHeight="1">
      <c r="D408" s="211"/>
      <c r="E408" s="211"/>
      <c r="F408" s="211"/>
      <c r="R408" s="206"/>
    </row>
    <row r="409" spans="4:18" ht="21.75" customHeight="1">
      <c r="D409" s="211"/>
      <c r="E409" s="211"/>
      <c r="F409" s="211"/>
      <c r="R409" s="206"/>
    </row>
    <row r="410" spans="4:18" ht="21.75" customHeight="1">
      <c r="D410" s="211"/>
      <c r="E410" s="211"/>
      <c r="F410" s="211"/>
      <c r="R410" s="206">
        <v>22</v>
      </c>
    </row>
    <row r="411" spans="2:18" ht="21.75" customHeight="1">
      <c r="B411" s="270" t="s">
        <v>1111</v>
      </c>
      <c r="D411" s="294"/>
      <c r="N411" s="182"/>
      <c r="O411" s="182"/>
      <c r="P411" s="182"/>
      <c r="Q411" s="182"/>
      <c r="R411" s="182"/>
    </row>
    <row r="412" spans="1:18" ht="21.75" customHeight="1">
      <c r="A412" s="182"/>
      <c r="B412" s="211" t="s">
        <v>1214</v>
      </c>
      <c r="C412" s="182"/>
      <c r="D412" s="201"/>
      <c r="E412" s="182"/>
      <c r="F412" s="164"/>
      <c r="G412" s="182"/>
      <c r="H412" s="182"/>
      <c r="I412" s="182"/>
      <c r="J412" s="182"/>
      <c r="K412" s="182"/>
      <c r="L412" s="182"/>
      <c r="M412" s="182"/>
      <c r="N412" s="182"/>
      <c r="O412" s="182"/>
      <c r="P412" s="182"/>
      <c r="Q412" s="182"/>
      <c r="R412" s="182"/>
    </row>
    <row r="413" spans="1:18" ht="21.75" customHeight="1">
      <c r="A413" s="154"/>
      <c r="B413" s="164"/>
      <c r="C413" s="164"/>
      <c r="D413" s="182"/>
      <c r="E413" s="154"/>
      <c r="F413" s="154"/>
      <c r="G413" s="163"/>
      <c r="H413" s="163"/>
      <c r="I413" s="163"/>
      <c r="J413" s="163"/>
      <c r="K413" s="163"/>
      <c r="L413" s="163"/>
      <c r="M413" s="163"/>
      <c r="N413" s="163"/>
      <c r="O413" s="163"/>
      <c r="P413" s="163"/>
      <c r="Q413" s="163"/>
      <c r="R413" s="163"/>
    </row>
    <row r="414" spans="1:18" ht="21.75" customHeight="1">
      <c r="A414" s="266" t="s">
        <v>176</v>
      </c>
      <c r="B414" s="482" t="s">
        <v>178</v>
      </c>
      <c r="C414" s="267" t="s">
        <v>1108</v>
      </c>
      <c r="D414" s="485" t="s">
        <v>315</v>
      </c>
      <c r="E414" s="267" t="s">
        <v>1039</v>
      </c>
      <c r="F414" s="267" t="s">
        <v>186</v>
      </c>
      <c r="G414" s="488" t="s">
        <v>1447</v>
      </c>
      <c r="H414" s="489"/>
      <c r="I414" s="489"/>
      <c r="J414" s="489"/>
      <c r="K414" s="489"/>
      <c r="L414" s="489"/>
      <c r="M414" s="489"/>
      <c r="N414" s="489"/>
      <c r="O414" s="489"/>
      <c r="P414" s="489"/>
      <c r="Q414" s="489"/>
      <c r="R414" s="490"/>
    </row>
    <row r="415" spans="1:18" ht="21.75" customHeight="1">
      <c r="A415" s="177" t="s">
        <v>177</v>
      </c>
      <c r="B415" s="483"/>
      <c r="C415" s="167" t="s">
        <v>178</v>
      </c>
      <c r="D415" s="486"/>
      <c r="E415" s="491" t="s">
        <v>187</v>
      </c>
      <c r="F415" s="491" t="s">
        <v>187</v>
      </c>
      <c r="G415" s="493" t="s">
        <v>1289</v>
      </c>
      <c r="H415" s="493"/>
      <c r="I415" s="493"/>
      <c r="J415" s="493" t="s">
        <v>1446</v>
      </c>
      <c r="K415" s="493"/>
      <c r="L415" s="493"/>
      <c r="M415" s="493"/>
      <c r="N415" s="493"/>
      <c r="O415" s="493"/>
      <c r="P415" s="493"/>
      <c r="Q415" s="493"/>
      <c r="R415" s="493"/>
    </row>
    <row r="416" spans="1:18" ht="21.75" customHeight="1">
      <c r="A416" s="179"/>
      <c r="B416" s="484"/>
      <c r="C416" s="179"/>
      <c r="D416" s="487"/>
      <c r="E416" s="492"/>
      <c r="F416" s="492"/>
      <c r="G416" s="269" t="s">
        <v>1080</v>
      </c>
      <c r="H416" s="269" t="s">
        <v>1081</v>
      </c>
      <c r="I416" s="269" t="s">
        <v>1082</v>
      </c>
      <c r="J416" s="269" t="s">
        <v>1083</v>
      </c>
      <c r="K416" s="269" t="s">
        <v>1084</v>
      </c>
      <c r="L416" s="269" t="s">
        <v>1085</v>
      </c>
      <c r="M416" s="269" t="s">
        <v>1086</v>
      </c>
      <c r="N416" s="269" t="s">
        <v>1087</v>
      </c>
      <c r="O416" s="269" t="s">
        <v>1088</v>
      </c>
      <c r="P416" s="269" t="s">
        <v>1089</v>
      </c>
      <c r="Q416" s="269" t="s">
        <v>1090</v>
      </c>
      <c r="R416" s="269" t="s">
        <v>1091</v>
      </c>
    </row>
    <row r="417" spans="1:18" ht="21.75" customHeight="1">
      <c r="A417" s="254">
        <v>1</v>
      </c>
      <c r="B417" s="171" t="s">
        <v>1185</v>
      </c>
      <c r="C417" s="157" t="s">
        <v>1189</v>
      </c>
      <c r="D417" s="190">
        <v>30000</v>
      </c>
      <c r="E417" s="195" t="s">
        <v>1041</v>
      </c>
      <c r="F417" s="254" t="s">
        <v>1101</v>
      </c>
      <c r="G417" s="295"/>
      <c r="H417" s="254"/>
      <c r="I417" s="254"/>
      <c r="J417" s="254"/>
      <c r="K417" s="254"/>
      <c r="L417" s="254"/>
      <c r="M417" s="254"/>
      <c r="N417" s="254"/>
      <c r="O417" s="254"/>
      <c r="P417" s="254"/>
      <c r="Q417" s="254"/>
      <c r="R417" s="254"/>
    </row>
    <row r="418" spans="1:18" ht="21.75" customHeight="1">
      <c r="A418" s="152"/>
      <c r="B418" s="152" t="s">
        <v>1186</v>
      </c>
      <c r="C418" s="152" t="s">
        <v>1190</v>
      </c>
      <c r="D418" s="256"/>
      <c r="E418" s="192"/>
      <c r="F418" s="186" t="s">
        <v>1059</v>
      </c>
      <c r="G418" s="251"/>
      <c r="H418" s="199"/>
      <c r="I418" s="199"/>
      <c r="J418" s="199"/>
      <c r="K418" s="199"/>
      <c r="L418" s="199"/>
      <c r="M418" s="199"/>
      <c r="N418" s="199"/>
      <c r="O418" s="199"/>
      <c r="P418" s="199"/>
      <c r="Q418" s="199"/>
      <c r="R418" s="255"/>
    </row>
    <row r="419" spans="1:18" ht="21.75" customHeight="1">
      <c r="A419" s="150"/>
      <c r="B419" s="150"/>
      <c r="C419" s="150"/>
      <c r="D419" s="150"/>
      <c r="E419" s="150"/>
      <c r="F419" s="150"/>
      <c r="G419" s="150"/>
      <c r="H419" s="150"/>
      <c r="I419" s="150"/>
      <c r="J419" s="150"/>
      <c r="K419" s="150"/>
      <c r="L419" s="150"/>
      <c r="M419" s="150"/>
      <c r="N419" s="150"/>
      <c r="O419" s="150"/>
      <c r="P419" s="150"/>
      <c r="Q419" s="150"/>
      <c r="R419" s="238"/>
    </row>
    <row r="420" spans="1:18" ht="21.75" customHeight="1">
      <c r="A420" s="155">
        <v>2</v>
      </c>
      <c r="B420" s="152" t="s">
        <v>1187</v>
      </c>
      <c r="C420" s="157" t="s">
        <v>1189</v>
      </c>
      <c r="D420" s="301">
        <v>10000</v>
      </c>
      <c r="E420" s="254" t="s">
        <v>1041</v>
      </c>
      <c r="F420" s="254" t="s">
        <v>236</v>
      </c>
      <c r="G420" s="254"/>
      <c r="H420" s="254"/>
      <c r="I420" s="254"/>
      <c r="J420" s="254"/>
      <c r="K420" s="254"/>
      <c r="L420" s="254"/>
      <c r="M420" s="254"/>
      <c r="N420" s="254"/>
      <c r="O420" s="254"/>
      <c r="P420" s="254"/>
      <c r="Q420" s="254"/>
      <c r="R420" s="254"/>
    </row>
    <row r="421" spans="1:18" ht="21.75" customHeight="1">
      <c r="A421" s="155"/>
      <c r="B421" s="152" t="s">
        <v>1188</v>
      </c>
      <c r="C421" s="157" t="s">
        <v>1191</v>
      </c>
      <c r="D421" s="325"/>
      <c r="E421" s="186"/>
      <c r="F421" s="186"/>
      <c r="G421" s="186"/>
      <c r="H421" s="186"/>
      <c r="I421" s="186"/>
      <c r="J421" s="186"/>
      <c r="K421" s="186"/>
      <c r="L421" s="186"/>
      <c r="M421" s="186"/>
      <c r="N421" s="186"/>
      <c r="O421" s="186"/>
      <c r="P421" s="186"/>
      <c r="Q421" s="186"/>
      <c r="R421" s="186"/>
    </row>
    <row r="422" spans="1:18" ht="21.75" customHeight="1">
      <c r="A422" s="155"/>
      <c r="B422" s="152"/>
      <c r="C422" s="157" t="s">
        <v>1192</v>
      </c>
      <c r="D422" s="325"/>
      <c r="E422" s="186"/>
      <c r="F422" s="186"/>
      <c r="G422" s="186"/>
      <c r="H422" s="186"/>
      <c r="I422" s="186"/>
      <c r="J422" s="186"/>
      <c r="K422" s="186"/>
      <c r="L422" s="186"/>
      <c r="M422" s="186"/>
      <c r="N422" s="186"/>
      <c r="O422" s="186"/>
      <c r="P422" s="186"/>
      <c r="Q422" s="186"/>
      <c r="R422" s="186"/>
    </row>
    <row r="423" spans="1:18" ht="21.75" customHeight="1">
      <c r="A423" s="150"/>
      <c r="B423" s="150"/>
      <c r="C423" s="150"/>
      <c r="D423" s="150"/>
      <c r="E423" s="150"/>
      <c r="F423" s="150"/>
      <c r="G423" s="150"/>
      <c r="H423" s="150"/>
      <c r="I423" s="150"/>
      <c r="J423" s="150"/>
      <c r="K423" s="150"/>
      <c r="L423" s="150"/>
      <c r="M423" s="150"/>
      <c r="N423" s="150"/>
      <c r="O423" s="150"/>
      <c r="P423" s="150"/>
      <c r="Q423" s="150"/>
      <c r="R423" s="238"/>
    </row>
    <row r="424" spans="4:18" ht="21.75" customHeight="1">
      <c r="D424" s="211"/>
      <c r="E424" s="211"/>
      <c r="F424" s="211"/>
      <c r="R424" s="206"/>
    </row>
    <row r="425" spans="4:18" ht="21.75" customHeight="1">
      <c r="D425" s="211"/>
      <c r="E425" s="211"/>
      <c r="F425" s="211"/>
      <c r="R425" s="206"/>
    </row>
    <row r="426" spans="4:18" ht="21.75" customHeight="1">
      <c r="D426" s="211"/>
      <c r="E426" s="211"/>
      <c r="F426" s="211"/>
      <c r="R426" s="206"/>
    </row>
    <row r="427" spans="4:18" ht="21.75" customHeight="1">
      <c r="D427" s="211"/>
      <c r="E427" s="211"/>
      <c r="F427" s="211"/>
      <c r="R427" s="206"/>
    </row>
    <row r="428" spans="4:18" ht="21.75" customHeight="1">
      <c r="D428" s="211"/>
      <c r="E428" s="211"/>
      <c r="F428" s="211"/>
      <c r="R428" s="206"/>
    </row>
    <row r="429" spans="4:18" ht="21.75" customHeight="1">
      <c r="D429" s="211"/>
      <c r="E429" s="211"/>
      <c r="F429" s="211"/>
      <c r="R429" s="206"/>
    </row>
    <row r="430" spans="4:18" ht="21.75" customHeight="1">
      <c r="D430" s="211"/>
      <c r="E430" s="211"/>
      <c r="F430" s="211"/>
      <c r="R430" s="206"/>
    </row>
    <row r="431" spans="4:18" ht="21.75" customHeight="1">
      <c r="D431" s="211"/>
      <c r="E431" s="211"/>
      <c r="F431" s="211"/>
      <c r="R431" s="206"/>
    </row>
    <row r="432" spans="4:18" ht="21.75" customHeight="1">
      <c r="D432" s="211"/>
      <c r="E432" s="211"/>
      <c r="F432" s="211"/>
      <c r="R432" s="206"/>
    </row>
    <row r="433" spans="4:18" ht="21.75" customHeight="1">
      <c r="D433" s="211"/>
      <c r="E433" s="211"/>
      <c r="F433" s="211"/>
      <c r="R433" s="206"/>
    </row>
    <row r="434" spans="4:18" ht="21.75" customHeight="1">
      <c r="D434" s="211"/>
      <c r="E434" s="211"/>
      <c r="F434" s="211"/>
      <c r="R434" s="206">
        <v>23</v>
      </c>
    </row>
    <row r="435" spans="1:18" ht="21.75" customHeight="1">
      <c r="A435" s="270" t="s">
        <v>1109</v>
      </c>
      <c r="B435" s="270" t="s">
        <v>1160</v>
      </c>
      <c r="D435" s="154"/>
      <c r="E435" s="154"/>
      <c r="F435" s="154"/>
      <c r="G435" s="163"/>
      <c r="H435" s="163"/>
      <c r="I435" s="163"/>
      <c r="J435" s="163"/>
      <c r="K435" s="163"/>
      <c r="L435" s="163"/>
      <c r="M435" s="163"/>
      <c r="N435" s="163"/>
      <c r="O435" s="163"/>
      <c r="P435" s="163"/>
      <c r="Q435" s="163"/>
      <c r="R435" s="163"/>
    </row>
    <row r="436" spans="2:18" ht="21.75" customHeight="1">
      <c r="B436" s="211" t="s">
        <v>1215</v>
      </c>
      <c r="D436" s="154"/>
      <c r="E436" s="154"/>
      <c r="F436" s="154"/>
      <c r="G436" s="163"/>
      <c r="H436" s="163"/>
      <c r="I436" s="163"/>
      <c r="J436" s="163"/>
      <c r="K436" s="163"/>
      <c r="L436" s="163"/>
      <c r="M436" s="163"/>
      <c r="N436" s="163"/>
      <c r="O436" s="163"/>
      <c r="P436" s="163"/>
      <c r="Q436" s="163"/>
      <c r="R436" s="163"/>
    </row>
    <row r="437" spans="1:18" ht="21.75" customHeight="1">
      <c r="A437" s="154"/>
      <c r="B437" s="164"/>
      <c r="C437" s="164"/>
      <c r="D437" s="182"/>
      <c r="E437" s="154"/>
      <c r="F437" s="154"/>
      <c r="G437" s="163"/>
      <c r="H437" s="163"/>
      <c r="I437" s="163"/>
      <c r="J437" s="163"/>
      <c r="K437" s="163"/>
      <c r="L437" s="163"/>
      <c r="M437" s="163"/>
      <c r="N437" s="163"/>
      <c r="O437" s="163"/>
      <c r="P437" s="163"/>
      <c r="Q437" s="163"/>
      <c r="R437" s="163"/>
    </row>
    <row r="438" spans="1:18" ht="21.75" customHeight="1">
      <c r="A438" s="266" t="s">
        <v>176</v>
      </c>
      <c r="B438" s="482" t="s">
        <v>178</v>
      </c>
      <c r="C438" s="267" t="s">
        <v>1108</v>
      </c>
      <c r="D438" s="485" t="s">
        <v>315</v>
      </c>
      <c r="E438" s="267" t="s">
        <v>1039</v>
      </c>
      <c r="F438" s="267" t="s">
        <v>186</v>
      </c>
      <c r="G438" s="488" t="s">
        <v>1447</v>
      </c>
      <c r="H438" s="489"/>
      <c r="I438" s="489"/>
      <c r="J438" s="489"/>
      <c r="K438" s="489"/>
      <c r="L438" s="489"/>
      <c r="M438" s="489"/>
      <c r="N438" s="489"/>
      <c r="O438" s="489"/>
      <c r="P438" s="489"/>
      <c r="Q438" s="489"/>
      <c r="R438" s="490"/>
    </row>
    <row r="439" spans="1:18" ht="21.75" customHeight="1">
      <c r="A439" s="177" t="s">
        <v>177</v>
      </c>
      <c r="B439" s="483"/>
      <c r="C439" s="167" t="s">
        <v>178</v>
      </c>
      <c r="D439" s="486"/>
      <c r="E439" s="491" t="s">
        <v>187</v>
      </c>
      <c r="F439" s="491" t="s">
        <v>187</v>
      </c>
      <c r="G439" s="493" t="s">
        <v>1289</v>
      </c>
      <c r="H439" s="493"/>
      <c r="I439" s="493"/>
      <c r="J439" s="493" t="s">
        <v>1446</v>
      </c>
      <c r="K439" s="493"/>
      <c r="L439" s="493"/>
      <c r="M439" s="493"/>
      <c r="N439" s="493"/>
      <c r="O439" s="493"/>
      <c r="P439" s="493"/>
      <c r="Q439" s="493"/>
      <c r="R439" s="493"/>
    </row>
    <row r="440" spans="1:18" ht="21.75" customHeight="1">
      <c r="A440" s="179"/>
      <c r="B440" s="484"/>
      <c r="C440" s="179"/>
      <c r="D440" s="487"/>
      <c r="E440" s="492"/>
      <c r="F440" s="492"/>
      <c r="G440" s="269" t="s">
        <v>1080</v>
      </c>
      <c r="H440" s="269" t="s">
        <v>1081</v>
      </c>
      <c r="I440" s="269" t="s">
        <v>1082</v>
      </c>
      <c r="J440" s="269" t="s">
        <v>1083</v>
      </c>
      <c r="K440" s="269" t="s">
        <v>1084</v>
      </c>
      <c r="L440" s="269" t="s">
        <v>1085</v>
      </c>
      <c r="M440" s="269" t="s">
        <v>1086</v>
      </c>
      <c r="N440" s="269" t="s">
        <v>1087</v>
      </c>
      <c r="O440" s="269" t="s">
        <v>1088</v>
      </c>
      <c r="P440" s="269" t="s">
        <v>1089</v>
      </c>
      <c r="Q440" s="269" t="s">
        <v>1090</v>
      </c>
      <c r="R440" s="269" t="s">
        <v>1091</v>
      </c>
    </row>
    <row r="441" spans="1:18" ht="21.75" customHeight="1">
      <c r="A441" s="156">
        <v>1</v>
      </c>
      <c r="B441" s="205" t="s">
        <v>1093</v>
      </c>
      <c r="C441" s="157" t="s">
        <v>1095</v>
      </c>
      <c r="D441" s="198">
        <v>250000</v>
      </c>
      <c r="E441" s="192" t="s">
        <v>1041</v>
      </c>
      <c r="F441" s="186" t="s">
        <v>236</v>
      </c>
      <c r="G441" s="371"/>
      <c r="H441" s="297"/>
      <c r="I441" s="297"/>
      <c r="J441" s="297"/>
      <c r="K441" s="297"/>
      <c r="L441" s="155"/>
      <c r="M441" s="155"/>
      <c r="N441" s="155"/>
      <c r="O441" s="155"/>
      <c r="P441" s="155"/>
      <c r="Q441" s="155"/>
      <c r="R441" s="155"/>
    </row>
    <row r="442" spans="1:18" ht="21.75" customHeight="1">
      <c r="A442" s="186"/>
      <c r="B442" s="147" t="s">
        <v>1094</v>
      </c>
      <c r="C442" s="157" t="s">
        <v>1096</v>
      </c>
      <c r="D442" s="256"/>
      <c r="E442" s="192"/>
      <c r="F442" s="186"/>
      <c r="G442" s="371"/>
      <c r="H442" s="297"/>
      <c r="I442" s="297"/>
      <c r="J442" s="297"/>
      <c r="K442" s="297"/>
      <c r="L442" s="297"/>
      <c r="M442" s="297"/>
      <c r="N442" s="297"/>
      <c r="O442" s="297"/>
      <c r="P442" s="297"/>
      <c r="Q442" s="297"/>
      <c r="R442" s="297"/>
    </row>
    <row r="443" spans="1:18" ht="21.75" customHeight="1">
      <c r="A443" s="166"/>
      <c r="B443" s="169"/>
      <c r="C443" s="148"/>
      <c r="D443" s="292"/>
      <c r="E443" s="151"/>
      <c r="F443" s="166"/>
      <c r="G443" s="188"/>
      <c r="H443" s="150"/>
      <c r="I443" s="150"/>
      <c r="J443" s="150"/>
      <c r="K443" s="150"/>
      <c r="L443" s="150"/>
      <c r="M443" s="150"/>
      <c r="N443" s="150"/>
      <c r="O443" s="150"/>
      <c r="P443" s="150"/>
      <c r="Q443" s="150"/>
      <c r="R443" s="150"/>
    </row>
    <row r="444" spans="1:18" ht="21.75" customHeight="1">
      <c r="A444" s="156">
        <v>2</v>
      </c>
      <c r="B444" s="185" t="s">
        <v>1283</v>
      </c>
      <c r="C444" s="157" t="s">
        <v>1449</v>
      </c>
      <c r="D444" s="198">
        <v>20000</v>
      </c>
      <c r="E444" s="192" t="s">
        <v>1041</v>
      </c>
      <c r="F444" s="192" t="s">
        <v>236</v>
      </c>
      <c r="G444" s="297"/>
      <c r="H444" s="297"/>
      <c r="I444" s="297"/>
      <c r="J444" s="297"/>
      <c r="K444" s="297"/>
      <c r="L444" s="155"/>
      <c r="M444" s="155"/>
      <c r="N444" s="155"/>
      <c r="O444" s="155"/>
      <c r="P444" s="155"/>
      <c r="Q444" s="155"/>
      <c r="R444" s="155"/>
    </row>
    <row r="445" spans="1:18" ht="21.75" customHeight="1">
      <c r="A445" s="186"/>
      <c r="B445" s="185" t="s">
        <v>1284</v>
      </c>
      <c r="C445" s="157" t="s">
        <v>1448</v>
      </c>
      <c r="D445" s="256"/>
      <c r="E445" s="192"/>
      <c r="F445" s="192"/>
      <c r="G445" s="297"/>
      <c r="H445" s="297"/>
      <c r="I445" s="297"/>
      <c r="J445" s="297"/>
      <c r="K445" s="297"/>
      <c r="L445" s="297"/>
      <c r="M445" s="297"/>
      <c r="N445" s="297"/>
      <c r="O445" s="297"/>
      <c r="P445" s="297"/>
      <c r="Q445" s="297"/>
      <c r="R445" s="297"/>
    </row>
    <row r="446" spans="1:18" ht="21.75" customHeight="1">
      <c r="A446" s="183"/>
      <c r="B446" s="184"/>
      <c r="C446" s="176"/>
      <c r="D446" s="175"/>
      <c r="E446" s="194"/>
      <c r="F446" s="194"/>
      <c r="G446" s="298"/>
      <c r="H446" s="298"/>
      <c r="I446" s="298"/>
      <c r="J446" s="298"/>
      <c r="K446" s="298"/>
      <c r="L446" s="298"/>
      <c r="M446" s="298"/>
      <c r="N446" s="298"/>
      <c r="O446" s="298"/>
      <c r="P446" s="298"/>
      <c r="Q446" s="298"/>
      <c r="R446" s="298"/>
    </row>
    <row r="447" spans="1:18" ht="21.75" customHeight="1">
      <c r="A447" s="161">
        <v>3</v>
      </c>
      <c r="B447" s="162" t="s">
        <v>674</v>
      </c>
      <c r="C447" s="147" t="s">
        <v>1106</v>
      </c>
      <c r="D447" s="190">
        <v>250000</v>
      </c>
      <c r="E447" s="192" t="s">
        <v>1041</v>
      </c>
      <c r="F447" s="254" t="s">
        <v>236</v>
      </c>
      <c r="G447" s="277"/>
      <c r="H447" s="200"/>
      <c r="I447" s="200"/>
      <c r="J447" s="200"/>
      <c r="K447" s="200"/>
      <c r="L447" s="200"/>
      <c r="M447" s="200"/>
      <c r="N447" s="200"/>
      <c r="O447" s="200"/>
      <c r="P447" s="200"/>
      <c r="Q447" s="200"/>
      <c r="R447" s="200"/>
    </row>
    <row r="448" spans="1:18" ht="21.75" customHeight="1">
      <c r="A448" s="155"/>
      <c r="B448" s="162" t="s">
        <v>1272</v>
      </c>
      <c r="C448" s="147" t="s">
        <v>1107</v>
      </c>
      <c r="D448" s="167"/>
      <c r="E448" s="192"/>
      <c r="F448" s="186"/>
      <c r="G448" s="187"/>
      <c r="H448" s="152"/>
      <c r="I448" s="152"/>
      <c r="J448" s="152"/>
      <c r="K448" s="152"/>
      <c r="L448" s="152"/>
      <c r="M448" s="152"/>
      <c r="N448" s="152"/>
      <c r="O448" s="152"/>
      <c r="P448" s="152"/>
      <c r="Q448" s="152"/>
      <c r="R448" s="152"/>
    </row>
    <row r="449" spans="1:18" ht="21.75" customHeight="1">
      <c r="A449" s="155"/>
      <c r="B449" s="162" t="s">
        <v>1273</v>
      </c>
      <c r="C449" s="147" t="s">
        <v>1176</v>
      </c>
      <c r="D449" s="167"/>
      <c r="E449" s="192"/>
      <c r="F449" s="186"/>
      <c r="G449" s="187"/>
      <c r="H449" s="152"/>
      <c r="I449" s="152"/>
      <c r="J449" s="152"/>
      <c r="K449" s="152"/>
      <c r="L449" s="152"/>
      <c r="M449" s="152"/>
      <c r="N449" s="152"/>
      <c r="O449" s="152"/>
      <c r="P449" s="152"/>
      <c r="Q449" s="152"/>
      <c r="R449" s="152"/>
    </row>
    <row r="450" spans="1:18" ht="21.75" customHeight="1">
      <c r="A450" s="166"/>
      <c r="B450" s="169"/>
      <c r="C450" s="148"/>
      <c r="D450" s="170"/>
      <c r="E450" s="166"/>
      <c r="F450" s="166"/>
      <c r="G450" s="188"/>
      <c r="H450" s="150"/>
      <c r="I450" s="150"/>
      <c r="J450" s="150"/>
      <c r="K450" s="150"/>
      <c r="L450" s="150"/>
      <c r="M450" s="150"/>
      <c r="N450" s="150"/>
      <c r="O450" s="150"/>
      <c r="P450" s="150"/>
      <c r="Q450" s="150"/>
      <c r="R450" s="150"/>
    </row>
    <row r="451" spans="1:18" ht="21.75" customHeight="1">
      <c r="A451" s="158">
        <v>4</v>
      </c>
      <c r="B451" s="159" t="s">
        <v>1274</v>
      </c>
      <c r="C451" s="160" t="s">
        <v>1276</v>
      </c>
      <c r="D451" s="191">
        <v>20000</v>
      </c>
      <c r="E451" s="192" t="s">
        <v>1041</v>
      </c>
      <c r="F451" s="186" t="s">
        <v>236</v>
      </c>
      <c r="G451" s="216"/>
      <c r="H451" s="216"/>
      <c r="I451" s="216"/>
      <c r="J451" s="216"/>
      <c r="K451" s="216"/>
      <c r="L451" s="216"/>
      <c r="M451" s="216"/>
      <c r="N451" s="216"/>
      <c r="O451" s="216"/>
      <c r="P451" s="216"/>
      <c r="Q451" s="216"/>
      <c r="R451" s="216"/>
    </row>
    <row r="452" spans="1:18" ht="21.75" customHeight="1">
      <c r="A452" s="152"/>
      <c r="B452" s="152" t="s">
        <v>1275</v>
      </c>
      <c r="C452" s="147" t="s">
        <v>1277</v>
      </c>
      <c r="D452" s="192"/>
      <c r="E452" s="192"/>
      <c r="F452" s="155"/>
      <c r="G452" s="152"/>
      <c r="H452" s="152"/>
      <c r="I452" s="152"/>
      <c r="J452" s="152"/>
      <c r="K452" s="152"/>
      <c r="L452" s="152"/>
      <c r="M452" s="152"/>
      <c r="N452" s="152"/>
      <c r="O452" s="152"/>
      <c r="P452" s="152"/>
      <c r="Q452" s="152"/>
      <c r="R452" s="152"/>
    </row>
    <row r="453" spans="1:18" ht="21.75" customHeight="1">
      <c r="A453" s="152"/>
      <c r="B453" s="152" t="s">
        <v>1175</v>
      </c>
      <c r="C453" s="147" t="s">
        <v>1278</v>
      </c>
      <c r="D453" s="192"/>
      <c r="E453" s="192"/>
      <c r="F453" s="155"/>
      <c r="G453" s="152"/>
      <c r="H453" s="152"/>
      <c r="I453" s="152"/>
      <c r="J453" s="152"/>
      <c r="K453" s="152"/>
      <c r="L453" s="152"/>
      <c r="M453" s="152"/>
      <c r="N453" s="152"/>
      <c r="O453" s="152"/>
      <c r="P453" s="152"/>
      <c r="Q453" s="152"/>
      <c r="R453" s="152"/>
    </row>
    <row r="454" spans="1:18" ht="21.75" customHeight="1">
      <c r="A454" s="166"/>
      <c r="B454" s="169"/>
      <c r="C454" s="148"/>
      <c r="D454" s="170"/>
      <c r="E454" s="151"/>
      <c r="F454" s="166"/>
      <c r="G454" s="150"/>
      <c r="H454" s="150"/>
      <c r="I454" s="150"/>
      <c r="J454" s="150"/>
      <c r="K454" s="150"/>
      <c r="L454" s="150"/>
      <c r="M454" s="150"/>
      <c r="N454" s="150"/>
      <c r="O454" s="150"/>
      <c r="P454" s="150"/>
      <c r="Q454" s="150"/>
      <c r="R454" s="150"/>
    </row>
    <row r="455" spans="1:18" ht="21.75" customHeight="1">
      <c r="A455" s="154"/>
      <c r="B455" s="164"/>
      <c r="C455" s="164"/>
      <c r="D455" s="182"/>
      <c r="E455" s="154"/>
      <c r="F455" s="154"/>
      <c r="G455" s="163"/>
      <c r="H455" s="163"/>
      <c r="I455" s="163"/>
      <c r="J455" s="163"/>
      <c r="K455" s="163"/>
      <c r="L455" s="163"/>
      <c r="M455" s="163"/>
      <c r="N455" s="163"/>
      <c r="O455" s="163"/>
      <c r="P455" s="163"/>
      <c r="Q455" s="163"/>
      <c r="R455" s="163"/>
    </row>
    <row r="456" spans="1:18" ht="21.75" customHeight="1">
      <c r="A456" s="154"/>
      <c r="B456" s="164"/>
      <c r="C456" s="164"/>
      <c r="D456" s="182"/>
      <c r="E456" s="154"/>
      <c r="F456" s="154"/>
      <c r="G456" s="163"/>
      <c r="H456" s="163"/>
      <c r="I456" s="163"/>
      <c r="J456" s="163"/>
      <c r="K456" s="163"/>
      <c r="L456" s="163"/>
      <c r="M456" s="163"/>
      <c r="N456" s="163"/>
      <c r="O456" s="163"/>
      <c r="P456" s="163"/>
      <c r="Q456" s="163"/>
      <c r="R456" s="163"/>
    </row>
    <row r="457" spans="1:18" ht="21.75" customHeight="1">
      <c r="A457" s="154"/>
      <c r="B457" s="164"/>
      <c r="C457" s="164"/>
      <c r="D457" s="182"/>
      <c r="E457" s="154"/>
      <c r="F457" s="154"/>
      <c r="G457" s="163"/>
      <c r="H457" s="163"/>
      <c r="I457" s="163"/>
      <c r="J457" s="163"/>
      <c r="K457" s="163"/>
      <c r="L457" s="163"/>
      <c r="M457" s="163"/>
      <c r="N457" s="163"/>
      <c r="O457" s="163"/>
      <c r="P457" s="163"/>
      <c r="Q457" s="163"/>
      <c r="R457" s="163"/>
    </row>
    <row r="458" ht="21.75" customHeight="1">
      <c r="R458" s="206">
        <v>24</v>
      </c>
    </row>
    <row r="459" spans="1:18" ht="21.75" customHeight="1">
      <c r="A459" s="266" t="s">
        <v>176</v>
      </c>
      <c r="B459" s="482" t="s">
        <v>178</v>
      </c>
      <c r="C459" s="267" t="s">
        <v>1108</v>
      </c>
      <c r="D459" s="485" t="s">
        <v>315</v>
      </c>
      <c r="E459" s="267" t="s">
        <v>1039</v>
      </c>
      <c r="F459" s="267" t="s">
        <v>186</v>
      </c>
      <c r="G459" s="488" t="s">
        <v>1447</v>
      </c>
      <c r="H459" s="489"/>
      <c r="I459" s="489"/>
      <c r="J459" s="489"/>
      <c r="K459" s="489"/>
      <c r="L459" s="489"/>
      <c r="M459" s="489"/>
      <c r="N459" s="489"/>
      <c r="O459" s="489"/>
      <c r="P459" s="489"/>
      <c r="Q459" s="489"/>
      <c r="R459" s="490"/>
    </row>
    <row r="460" spans="1:18" ht="21.75" customHeight="1">
      <c r="A460" s="177" t="s">
        <v>177</v>
      </c>
      <c r="B460" s="483"/>
      <c r="C460" s="167" t="s">
        <v>178</v>
      </c>
      <c r="D460" s="486"/>
      <c r="E460" s="491" t="s">
        <v>187</v>
      </c>
      <c r="F460" s="491" t="s">
        <v>187</v>
      </c>
      <c r="G460" s="493" t="s">
        <v>1289</v>
      </c>
      <c r="H460" s="493"/>
      <c r="I460" s="493"/>
      <c r="J460" s="493" t="s">
        <v>1446</v>
      </c>
      <c r="K460" s="493"/>
      <c r="L460" s="493"/>
      <c r="M460" s="493"/>
      <c r="N460" s="493"/>
      <c r="O460" s="493"/>
      <c r="P460" s="493"/>
      <c r="Q460" s="493"/>
      <c r="R460" s="493"/>
    </row>
    <row r="461" spans="1:18" ht="21.75" customHeight="1">
      <c r="A461" s="179"/>
      <c r="B461" s="484"/>
      <c r="C461" s="179"/>
      <c r="D461" s="487"/>
      <c r="E461" s="492"/>
      <c r="F461" s="492"/>
      <c r="G461" s="269" t="s">
        <v>1080</v>
      </c>
      <c r="H461" s="269" t="s">
        <v>1081</v>
      </c>
      <c r="I461" s="269" t="s">
        <v>1082</v>
      </c>
      <c r="J461" s="269" t="s">
        <v>1083</v>
      </c>
      <c r="K461" s="269" t="s">
        <v>1084</v>
      </c>
      <c r="L461" s="269" t="s">
        <v>1085</v>
      </c>
      <c r="M461" s="269" t="s">
        <v>1086</v>
      </c>
      <c r="N461" s="269" t="s">
        <v>1087</v>
      </c>
      <c r="O461" s="269" t="s">
        <v>1088</v>
      </c>
      <c r="P461" s="269" t="s">
        <v>1089</v>
      </c>
      <c r="Q461" s="269" t="s">
        <v>1090</v>
      </c>
      <c r="R461" s="269" t="s">
        <v>1091</v>
      </c>
    </row>
    <row r="462" spans="1:18" ht="21.75" customHeight="1">
      <c r="A462" s="155">
        <v>5</v>
      </c>
      <c r="B462" s="152" t="s">
        <v>1279</v>
      </c>
      <c r="C462" s="147" t="s">
        <v>1106</v>
      </c>
      <c r="D462" s="191">
        <v>20000</v>
      </c>
      <c r="E462" s="192" t="s">
        <v>1041</v>
      </c>
      <c r="F462" s="186" t="s">
        <v>236</v>
      </c>
      <c r="G462" s="216"/>
      <c r="H462" s="216"/>
      <c r="I462" s="216"/>
      <c r="J462" s="216"/>
      <c r="K462" s="216"/>
      <c r="L462" s="216"/>
      <c r="M462" s="216"/>
      <c r="N462" s="216"/>
      <c r="O462" s="216"/>
      <c r="P462" s="216"/>
      <c r="Q462" s="216"/>
      <c r="R462" s="216"/>
    </row>
    <row r="463" spans="1:18" ht="21.75" customHeight="1">
      <c r="A463" s="155"/>
      <c r="B463" s="152" t="s">
        <v>1280</v>
      </c>
      <c r="C463" s="147" t="s">
        <v>1282</v>
      </c>
      <c r="D463" s="152"/>
      <c r="E463" s="192"/>
      <c r="F463" s="155"/>
      <c r="G463" s="152"/>
      <c r="H463" s="152"/>
      <c r="I463" s="152"/>
      <c r="J463" s="152"/>
      <c r="K463" s="152"/>
      <c r="L463" s="152"/>
      <c r="M463" s="152"/>
      <c r="N463" s="152"/>
      <c r="O463" s="152"/>
      <c r="P463" s="152"/>
      <c r="Q463" s="152"/>
      <c r="R463" s="152"/>
    </row>
    <row r="464" spans="1:18" ht="21.75" customHeight="1">
      <c r="A464" s="155"/>
      <c r="B464" s="152" t="s">
        <v>1281</v>
      </c>
      <c r="C464" s="147"/>
      <c r="D464" s="152"/>
      <c r="E464" s="192"/>
      <c r="F464" s="155"/>
      <c r="G464" s="152"/>
      <c r="H464" s="152"/>
      <c r="I464" s="152"/>
      <c r="J464" s="152"/>
      <c r="K464" s="152"/>
      <c r="L464" s="152"/>
      <c r="M464" s="152"/>
      <c r="N464" s="152"/>
      <c r="O464" s="152"/>
      <c r="P464" s="152"/>
      <c r="Q464" s="152"/>
      <c r="R464" s="152"/>
    </row>
    <row r="465" spans="1:18" ht="21.75" customHeight="1">
      <c r="A465" s="166"/>
      <c r="B465" s="150"/>
      <c r="C465" s="150"/>
      <c r="D465" s="150"/>
      <c r="E465" s="150"/>
      <c r="F465" s="150"/>
      <c r="G465" s="150"/>
      <c r="H465" s="150"/>
      <c r="I465" s="150"/>
      <c r="J465" s="150"/>
      <c r="K465" s="150"/>
      <c r="L465" s="150"/>
      <c r="M465" s="150"/>
      <c r="N465" s="150"/>
      <c r="O465" s="150"/>
      <c r="P465" s="150"/>
      <c r="Q465" s="150"/>
      <c r="R465" s="150"/>
    </row>
    <row r="466" spans="1:18" ht="21.75" customHeight="1">
      <c r="A466" s="155">
        <v>6</v>
      </c>
      <c r="B466" s="152" t="s">
        <v>1177</v>
      </c>
      <c r="C466" s="147" t="s">
        <v>1179</v>
      </c>
      <c r="D466" s="191">
        <v>20000</v>
      </c>
      <c r="E466" s="192" t="s">
        <v>1041</v>
      </c>
      <c r="F466" s="186" t="s">
        <v>236</v>
      </c>
      <c r="G466" s="216"/>
      <c r="H466" s="216"/>
      <c r="I466" s="216"/>
      <c r="J466" s="216"/>
      <c r="K466" s="216"/>
      <c r="L466" s="216"/>
      <c r="M466" s="216"/>
      <c r="N466" s="216"/>
      <c r="O466" s="216"/>
      <c r="P466" s="216"/>
      <c r="Q466" s="216"/>
      <c r="R466" s="216"/>
    </row>
    <row r="467" spans="1:18" ht="21.75" customHeight="1">
      <c r="A467" s="155"/>
      <c r="B467" s="152" t="s">
        <v>1178</v>
      </c>
      <c r="C467" s="147" t="s">
        <v>1180</v>
      </c>
      <c r="D467" s="152"/>
      <c r="E467" s="192"/>
      <c r="F467" s="155"/>
      <c r="G467" s="152"/>
      <c r="H467" s="152"/>
      <c r="I467" s="152"/>
      <c r="J467" s="152"/>
      <c r="K467" s="152"/>
      <c r="L467" s="152"/>
      <c r="M467" s="152"/>
      <c r="N467" s="152"/>
      <c r="O467" s="152"/>
      <c r="P467" s="152"/>
      <c r="Q467" s="152"/>
      <c r="R467" s="152"/>
    </row>
    <row r="468" spans="1:18" ht="21.75" customHeight="1">
      <c r="A468" s="166"/>
      <c r="B468" s="150"/>
      <c r="C468" s="150"/>
      <c r="D468" s="150"/>
      <c r="E468" s="150"/>
      <c r="F468" s="150"/>
      <c r="G468" s="150"/>
      <c r="H468" s="150"/>
      <c r="I468" s="150"/>
      <c r="J468" s="150"/>
      <c r="K468" s="150"/>
      <c r="L468" s="150"/>
      <c r="M468" s="150"/>
      <c r="N468" s="150"/>
      <c r="O468" s="150"/>
      <c r="P468" s="150"/>
      <c r="Q468" s="150"/>
      <c r="R468" s="150"/>
    </row>
    <row r="469" spans="1:18" ht="21.75" customHeight="1">
      <c r="A469" s="252">
        <v>7</v>
      </c>
      <c r="B469" s="162" t="s">
        <v>1171</v>
      </c>
      <c r="C469" s="147" t="s">
        <v>1172</v>
      </c>
      <c r="D469" s="190">
        <v>5000</v>
      </c>
      <c r="E469" s="195" t="s">
        <v>1046</v>
      </c>
      <c r="F469" s="254" t="s">
        <v>1066</v>
      </c>
      <c r="G469" s="295"/>
      <c r="H469" s="254"/>
      <c r="I469" s="254"/>
      <c r="J469" s="254"/>
      <c r="K469" s="254"/>
      <c r="L469" s="200"/>
      <c r="M469" s="200"/>
      <c r="N469" s="200"/>
      <c r="O469" s="200"/>
      <c r="P469" s="200"/>
      <c r="Q469" s="200"/>
      <c r="R469" s="200"/>
    </row>
    <row r="470" spans="1:18" ht="21.75" customHeight="1">
      <c r="A470" s="186"/>
      <c r="B470" s="162"/>
      <c r="C470" s="147" t="s">
        <v>1173</v>
      </c>
      <c r="D470" s="167"/>
      <c r="E470" s="192" t="s">
        <v>1040</v>
      </c>
      <c r="F470" s="186"/>
      <c r="G470" s="371"/>
      <c r="H470" s="297"/>
      <c r="I470" s="297"/>
      <c r="J470" s="297"/>
      <c r="K470" s="297"/>
      <c r="L470" s="297"/>
      <c r="M470" s="297"/>
      <c r="N470" s="297"/>
      <c r="O470" s="297"/>
      <c r="P470" s="297"/>
      <c r="Q470" s="297"/>
      <c r="R470" s="297"/>
    </row>
    <row r="471" spans="1:18" ht="21.75" customHeight="1">
      <c r="A471" s="155"/>
      <c r="B471" s="162"/>
      <c r="C471" s="147" t="s">
        <v>1174</v>
      </c>
      <c r="D471" s="167"/>
      <c r="E471" s="153" t="s">
        <v>1065</v>
      </c>
      <c r="F471" s="155"/>
      <c r="G471" s="187"/>
      <c r="H471" s="152"/>
      <c r="I471" s="152"/>
      <c r="J471" s="152"/>
      <c r="K471" s="152"/>
      <c r="L471" s="152"/>
      <c r="M471" s="152"/>
      <c r="N471" s="152"/>
      <c r="O471" s="152"/>
      <c r="P471" s="152"/>
      <c r="Q471" s="152"/>
      <c r="R471" s="152"/>
    </row>
    <row r="472" spans="1:18" ht="21.75" customHeight="1">
      <c r="A472" s="166"/>
      <c r="B472" s="169"/>
      <c r="C472" s="148"/>
      <c r="D472" s="170"/>
      <c r="E472" s="151"/>
      <c r="F472" s="166"/>
      <c r="G472" s="188"/>
      <c r="H472" s="150"/>
      <c r="I472" s="150"/>
      <c r="J472" s="150"/>
      <c r="K472" s="150"/>
      <c r="L472" s="150"/>
      <c r="M472" s="150"/>
      <c r="N472" s="150"/>
      <c r="O472" s="150"/>
      <c r="P472" s="150"/>
      <c r="Q472" s="150"/>
      <c r="R472" s="150"/>
    </row>
    <row r="473" spans="1:18" ht="21.75" customHeight="1">
      <c r="A473" s="155">
        <v>8</v>
      </c>
      <c r="B473" s="162" t="s">
        <v>1193</v>
      </c>
      <c r="C473" s="147" t="s">
        <v>1195</v>
      </c>
      <c r="D473" s="190">
        <v>20000</v>
      </c>
      <c r="E473" s="195" t="s">
        <v>1046</v>
      </c>
      <c r="F473" s="195" t="s">
        <v>1066</v>
      </c>
      <c r="G473" s="254"/>
      <c r="H473" s="254"/>
      <c r="I473" s="254"/>
      <c r="J473" s="254"/>
      <c r="K473" s="254"/>
      <c r="L473" s="200"/>
      <c r="M473" s="200"/>
      <c r="N473" s="200"/>
      <c r="O473" s="200"/>
      <c r="P473" s="200"/>
      <c r="Q473" s="200"/>
      <c r="R473" s="200"/>
    </row>
    <row r="474" spans="1:18" ht="21.75" customHeight="1">
      <c r="A474" s="155"/>
      <c r="B474" s="162" t="s">
        <v>1194</v>
      </c>
      <c r="C474" s="147" t="s">
        <v>1196</v>
      </c>
      <c r="D474" s="167"/>
      <c r="E474" s="192" t="s">
        <v>1040</v>
      </c>
      <c r="F474" s="192"/>
      <c r="G474" s="297"/>
      <c r="H474" s="297"/>
      <c r="I474" s="297"/>
      <c r="J474" s="297"/>
      <c r="K474" s="297"/>
      <c r="L474" s="297"/>
      <c r="M474" s="297"/>
      <c r="N474" s="297"/>
      <c r="O474" s="297"/>
      <c r="P474" s="297"/>
      <c r="Q474" s="297"/>
      <c r="R474" s="297"/>
    </row>
    <row r="475" spans="1:18" ht="21.75" customHeight="1">
      <c r="A475" s="166"/>
      <c r="B475" s="169"/>
      <c r="C475" s="148"/>
      <c r="D475" s="170"/>
      <c r="E475" s="151"/>
      <c r="F475" s="151"/>
      <c r="G475" s="150"/>
      <c r="H475" s="150"/>
      <c r="I475" s="150"/>
      <c r="J475" s="150"/>
      <c r="K475" s="150"/>
      <c r="L475" s="150"/>
      <c r="M475" s="150"/>
      <c r="N475" s="150"/>
      <c r="O475" s="150"/>
      <c r="P475" s="150"/>
      <c r="Q475" s="150"/>
      <c r="R475" s="150"/>
    </row>
    <row r="476" spans="1:18" ht="21.75" customHeight="1">
      <c r="A476" s="154"/>
      <c r="B476" s="164"/>
      <c r="C476" s="164"/>
      <c r="D476" s="182"/>
      <c r="E476" s="154"/>
      <c r="F476" s="154"/>
      <c r="G476" s="163"/>
      <c r="H476" s="163"/>
      <c r="I476" s="163"/>
      <c r="J476" s="163"/>
      <c r="K476" s="163"/>
      <c r="L476" s="163"/>
      <c r="M476" s="163"/>
      <c r="N476" s="163"/>
      <c r="O476" s="163"/>
      <c r="P476" s="163"/>
      <c r="Q476" s="163"/>
      <c r="R476" s="163"/>
    </row>
    <row r="477" spans="1:18" ht="21.75" customHeight="1">
      <c r="A477" s="154"/>
      <c r="B477" s="164"/>
      <c r="C477" s="164"/>
      <c r="D477" s="182"/>
      <c r="E477" s="154"/>
      <c r="F477" s="154"/>
      <c r="G477" s="163"/>
      <c r="H477" s="163"/>
      <c r="I477" s="163"/>
      <c r="J477" s="163"/>
      <c r="K477" s="163"/>
      <c r="L477" s="163"/>
      <c r="M477" s="163"/>
      <c r="N477" s="163"/>
      <c r="O477" s="163"/>
      <c r="P477" s="163"/>
      <c r="Q477" s="163"/>
      <c r="R477" s="163"/>
    </row>
    <row r="478" spans="1:18" ht="21.75" customHeight="1">
      <c r="A478" s="154"/>
      <c r="B478" s="164"/>
      <c r="C478" s="164"/>
      <c r="D478" s="182"/>
      <c r="E478" s="154"/>
      <c r="F478" s="154"/>
      <c r="G478" s="163"/>
      <c r="H478" s="163"/>
      <c r="I478" s="163"/>
      <c r="J478" s="163"/>
      <c r="K478" s="163"/>
      <c r="L478" s="163"/>
      <c r="M478" s="163"/>
      <c r="N478" s="163"/>
      <c r="O478" s="163"/>
      <c r="P478" s="163"/>
      <c r="Q478" s="163"/>
      <c r="R478" s="163"/>
    </row>
    <row r="479" spans="1:18" ht="21.75" customHeight="1">
      <c r="A479" s="154"/>
      <c r="B479" s="164"/>
      <c r="C479" s="164"/>
      <c r="D479" s="182"/>
      <c r="E479" s="154"/>
      <c r="F479" s="154"/>
      <c r="G479" s="163"/>
      <c r="H479" s="163"/>
      <c r="I479" s="163"/>
      <c r="J479" s="163"/>
      <c r="K479" s="163"/>
      <c r="L479" s="163"/>
      <c r="M479" s="163"/>
      <c r="N479" s="163"/>
      <c r="O479" s="163"/>
      <c r="P479" s="163"/>
      <c r="Q479" s="163"/>
      <c r="R479" s="163"/>
    </row>
    <row r="480" spans="1:18" ht="21.75" customHeight="1">
      <c r="A480" s="154"/>
      <c r="B480" s="164"/>
      <c r="C480" s="164"/>
      <c r="D480" s="182"/>
      <c r="E480" s="154"/>
      <c r="F480" s="154"/>
      <c r="G480" s="163"/>
      <c r="H480" s="163"/>
      <c r="I480" s="163"/>
      <c r="J480" s="163"/>
      <c r="K480" s="163"/>
      <c r="L480" s="163"/>
      <c r="M480" s="163"/>
      <c r="N480" s="163"/>
      <c r="O480" s="163"/>
      <c r="P480" s="163"/>
      <c r="Q480" s="163"/>
      <c r="R480" s="163"/>
    </row>
    <row r="481" spans="1:18" ht="21.75" customHeight="1">
      <c r="A481" s="154"/>
      <c r="B481" s="164"/>
      <c r="C481" s="164"/>
      <c r="D481" s="182"/>
      <c r="E481" s="154"/>
      <c r="F481" s="154"/>
      <c r="G481" s="163"/>
      <c r="H481" s="163"/>
      <c r="I481" s="163"/>
      <c r="J481" s="163"/>
      <c r="K481" s="163"/>
      <c r="L481" s="163"/>
      <c r="M481" s="163"/>
      <c r="N481" s="163"/>
      <c r="O481" s="163"/>
      <c r="P481" s="163"/>
      <c r="Q481" s="163"/>
      <c r="R481" s="163"/>
    </row>
    <row r="482" spans="4:18" ht="21.75" customHeight="1">
      <c r="D482" s="211"/>
      <c r="E482" s="211"/>
      <c r="F482" s="211"/>
      <c r="R482" s="206">
        <v>25</v>
      </c>
    </row>
    <row r="483" spans="1:18" ht="21.75" customHeight="1">
      <c r="A483" s="154"/>
      <c r="B483" s="164"/>
      <c r="C483" s="164"/>
      <c r="D483" s="182"/>
      <c r="E483" s="154"/>
      <c r="F483" s="154"/>
      <c r="G483" s="163"/>
      <c r="H483" s="163"/>
      <c r="I483" s="163"/>
      <c r="J483" s="163"/>
      <c r="K483" s="163"/>
      <c r="L483" s="163"/>
      <c r="M483" s="163"/>
      <c r="N483" s="163"/>
      <c r="O483" s="163"/>
      <c r="P483" s="163"/>
      <c r="Q483" s="163"/>
      <c r="R483" s="163"/>
    </row>
    <row r="484" spans="1:18" ht="21.75" customHeight="1">
      <c r="A484" s="266" t="s">
        <v>176</v>
      </c>
      <c r="B484" s="482" t="s">
        <v>178</v>
      </c>
      <c r="C484" s="267" t="s">
        <v>1108</v>
      </c>
      <c r="D484" s="485" t="s">
        <v>315</v>
      </c>
      <c r="E484" s="267" t="s">
        <v>1039</v>
      </c>
      <c r="F484" s="267" t="s">
        <v>186</v>
      </c>
      <c r="G484" s="488" t="s">
        <v>1447</v>
      </c>
      <c r="H484" s="489"/>
      <c r="I484" s="489"/>
      <c r="J484" s="489"/>
      <c r="K484" s="489"/>
      <c r="L484" s="489"/>
      <c r="M484" s="489"/>
      <c r="N484" s="489"/>
      <c r="O484" s="489"/>
      <c r="P484" s="489"/>
      <c r="Q484" s="489"/>
      <c r="R484" s="490"/>
    </row>
    <row r="485" spans="1:18" ht="21.75" customHeight="1">
      <c r="A485" s="177" t="s">
        <v>177</v>
      </c>
      <c r="B485" s="483"/>
      <c r="C485" s="167" t="s">
        <v>178</v>
      </c>
      <c r="D485" s="486"/>
      <c r="E485" s="491" t="s">
        <v>187</v>
      </c>
      <c r="F485" s="491" t="s">
        <v>187</v>
      </c>
      <c r="G485" s="493" t="s">
        <v>1289</v>
      </c>
      <c r="H485" s="493"/>
      <c r="I485" s="493"/>
      <c r="J485" s="493" t="s">
        <v>1446</v>
      </c>
      <c r="K485" s="493"/>
      <c r="L485" s="493"/>
      <c r="M485" s="493"/>
      <c r="N485" s="493"/>
      <c r="O485" s="493"/>
      <c r="P485" s="493"/>
      <c r="Q485" s="493"/>
      <c r="R485" s="493"/>
    </row>
    <row r="486" spans="1:18" ht="21.75" customHeight="1">
      <c r="A486" s="179"/>
      <c r="B486" s="484"/>
      <c r="C486" s="179"/>
      <c r="D486" s="487"/>
      <c r="E486" s="492"/>
      <c r="F486" s="492"/>
      <c r="G486" s="269" t="s">
        <v>1080</v>
      </c>
      <c r="H486" s="269" t="s">
        <v>1081</v>
      </c>
      <c r="I486" s="269" t="s">
        <v>1082</v>
      </c>
      <c r="J486" s="269" t="s">
        <v>1083</v>
      </c>
      <c r="K486" s="269" t="s">
        <v>1084</v>
      </c>
      <c r="L486" s="269" t="s">
        <v>1085</v>
      </c>
      <c r="M486" s="269" t="s">
        <v>1086</v>
      </c>
      <c r="N486" s="269" t="s">
        <v>1087</v>
      </c>
      <c r="O486" s="269" t="s">
        <v>1088</v>
      </c>
      <c r="P486" s="269" t="s">
        <v>1089</v>
      </c>
      <c r="Q486" s="269" t="s">
        <v>1090</v>
      </c>
      <c r="R486" s="269" t="s">
        <v>1091</v>
      </c>
    </row>
    <row r="487" spans="1:18" ht="21.75" customHeight="1">
      <c r="A487" s="186">
        <v>9</v>
      </c>
      <c r="B487" s="185" t="s">
        <v>1398</v>
      </c>
      <c r="C487" s="185"/>
      <c r="D487" s="200"/>
      <c r="E487" s="200"/>
      <c r="F487" s="200"/>
      <c r="G487" s="216"/>
      <c r="H487" s="216"/>
      <c r="I487" s="216"/>
      <c r="J487" s="254"/>
      <c r="K487" s="254"/>
      <c r="L487" s="254"/>
      <c r="M487" s="254"/>
      <c r="N487" s="254"/>
      <c r="O487" s="254"/>
      <c r="P487" s="254"/>
      <c r="Q487" s="254"/>
      <c r="R487" s="254"/>
    </row>
    <row r="488" spans="1:18" ht="21.75" customHeight="1">
      <c r="A488" s="255"/>
      <c r="B488" s="185" t="s">
        <v>1444</v>
      </c>
      <c r="C488" s="185" t="s">
        <v>1399</v>
      </c>
      <c r="D488" s="325">
        <v>16000</v>
      </c>
      <c r="E488" s="186" t="s">
        <v>1041</v>
      </c>
      <c r="F488" s="186" t="s">
        <v>236</v>
      </c>
      <c r="G488" s="186"/>
      <c r="H488" s="186"/>
      <c r="I488" s="186"/>
      <c r="J488" s="255"/>
      <c r="K488" s="255"/>
      <c r="L488" s="255"/>
      <c r="M488" s="255"/>
      <c r="N488" s="255"/>
      <c r="O488" s="255"/>
      <c r="P488" s="255"/>
      <c r="Q488" s="255"/>
      <c r="R488" s="255"/>
    </row>
    <row r="489" spans="1:18" ht="21.75" customHeight="1">
      <c r="A489" s="255"/>
      <c r="B489" s="185"/>
      <c r="C489" s="185" t="s">
        <v>1400</v>
      </c>
      <c r="D489" s="300"/>
      <c r="E489" s="186"/>
      <c r="F489" s="186"/>
      <c r="G489" s="255"/>
      <c r="H489" s="255"/>
      <c r="I489" s="255"/>
      <c r="J489" s="255"/>
      <c r="K489" s="255"/>
      <c r="L489" s="255"/>
      <c r="M489" s="255"/>
      <c r="N489" s="255"/>
      <c r="O489" s="255"/>
      <c r="P489" s="255"/>
      <c r="Q489" s="255"/>
      <c r="R489" s="255"/>
    </row>
    <row r="490" spans="1:18" ht="21.75" customHeight="1">
      <c r="A490" s="255"/>
      <c r="B490" s="185"/>
      <c r="C490" s="392" t="s">
        <v>1401</v>
      </c>
      <c r="D490" s="300"/>
      <c r="E490" s="186"/>
      <c r="F490" s="186"/>
      <c r="G490" s="255"/>
      <c r="H490" s="255"/>
      <c r="I490" s="255"/>
      <c r="J490" s="255"/>
      <c r="K490" s="255"/>
      <c r="L490" s="255"/>
      <c r="M490" s="255"/>
      <c r="N490" s="255"/>
      <c r="O490" s="255"/>
      <c r="P490" s="255"/>
      <c r="Q490" s="255"/>
      <c r="R490" s="255"/>
    </row>
    <row r="491" spans="1:18" ht="21.75" customHeight="1">
      <c r="A491" s="255"/>
      <c r="B491" s="185"/>
      <c r="C491" s="393" t="s">
        <v>1402</v>
      </c>
      <c r="D491" s="300"/>
      <c r="E491" s="186"/>
      <c r="F491" s="186"/>
      <c r="G491" s="255"/>
      <c r="H491" s="255"/>
      <c r="I491" s="255"/>
      <c r="J491" s="255"/>
      <c r="K491" s="255"/>
      <c r="L491" s="255"/>
      <c r="M491" s="255"/>
      <c r="N491" s="255"/>
      <c r="O491" s="255"/>
      <c r="P491" s="255"/>
      <c r="Q491" s="255"/>
      <c r="R491" s="255"/>
    </row>
    <row r="492" spans="1:18" ht="21.75" customHeight="1">
      <c r="A492" s="255"/>
      <c r="B492" s="185"/>
      <c r="C492" s="393" t="s">
        <v>1403</v>
      </c>
      <c r="D492" s="300"/>
      <c r="E492" s="186"/>
      <c r="F492" s="186"/>
      <c r="G492" s="255"/>
      <c r="H492" s="255"/>
      <c r="I492" s="255"/>
      <c r="J492" s="255"/>
      <c r="K492" s="255"/>
      <c r="L492" s="255"/>
      <c r="M492" s="255"/>
      <c r="N492" s="255"/>
      <c r="O492" s="255"/>
      <c r="P492" s="255"/>
      <c r="Q492" s="255"/>
      <c r="R492" s="255"/>
    </row>
    <row r="493" spans="1:18" ht="21.75" customHeight="1">
      <c r="A493" s="255"/>
      <c r="B493" s="185"/>
      <c r="C493" s="394" t="s">
        <v>1404</v>
      </c>
      <c r="D493" s="300"/>
      <c r="E493" s="186"/>
      <c r="F493" s="186"/>
      <c r="G493" s="255"/>
      <c r="H493" s="255"/>
      <c r="I493" s="255"/>
      <c r="J493" s="255"/>
      <c r="K493" s="255"/>
      <c r="L493" s="255"/>
      <c r="M493" s="255"/>
      <c r="N493" s="255"/>
      <c r="O493" s="255"/>
      <c r="P493" s="255"/>
      <c r="Q493" s="255"/>
      <c r="R493" s="255"/>
    </row>
    <row r="494" spans="1:18" ht="21.75" customHeight="1">
      <c r="A494" s="255"/>
      <c r="B494" s="185"/>
      <c r="C494" s="394" t="s">
        <v>1405</v>
      </c>
      <c r="D494" s="300"/>
      <c r="E494" s="186"/>
      <c r="F494" s="186"/>
      <c r="G494" s="255"/>
      <c r="H494" s="255"/>
      <c r="I494" s="255"/>
      <c r="J494" s="255"/>
      <c r="K494" s="255"/>
      <c r="L494" s="255"/>
      <c r="M494" s="255"/>
      <c r="N494" s="255"/>
      <c r="O494" s="255"/>
      <c r="P494" s="255"/>
      <c r="Q494" s="255"/>
      <c r="R494" s="255"/>
    </row>
    <row r="495" spans="1:18" ht="21.75" customHeight="1">
      <c r="A495" s="255"/>
      <c r="B495" s="185"/>
      <c r="C495" s="394" t="s">
        <v>1406</v>
      </c>
      <c r="D495" s="300"/>
      <c r="E495" s="186"/>
      <c r="F495" s="186"/>
      <c r="G495" s="255"/>
      <c r="H495" s="255"/>
      <c r="I495" s="255"/>
      <c r="J495" s="255"/>
      <c r="K495" s="255"/>
      <c r="L495" s="255"/>
      <c r="M495" s="255"/>
      <c r="N495" s="255"/>
      <c r="O495" s="255"/>
      <c r="P495" s="255"/>
      <c r="Q495" s="255"/>
      <c r="R495" s="255"/>
    </row>
    <row r="496" spans="1:18" ht="21.75" customHeight="1">
      <c r="A496" s="152"/>
      <c r="B496" s="152"/>
      <c r="C496" s="279" t="s">
        <v>1407</v>
      </c>
      <c r="D496" s="155"/>
      <c r="E496" s="155"/>
      <c r="F496" s="155"/>
      <c r="G496" s="152"/>
      <c r="H496" s="152"/>
      <c r="I496" s="152"/>
      <c r="J496" s="152"/>
      <c r="K496" s="152"/>
      <c r="L496" s="152"/>
      <c r="M496" s="152"/>
      <c r="N496" s="152"/>
      <c r="O496" s="152"/>
      <c r="P496" s="152"/>
      <c r="Q496" s="152"/>
      <c r="R496" s="152"/>
    </row>
    <row r="497" spans="1:18" ht="21.75" customHeight="1">
      <c r="A497" s="152"/>
      <c r="B497" s="152"/>
      <c r="C497" s="279" t="s">
        <v>1408</v>
      </c>
      <c r="D497" s="155"/>
      <c r="E497" s="155"/>
      <c r="F497" s="155"/>
      <c r="G497" s="152"/>
      <c r="H497" s="152"/>
      <c r="I497" s="152"/>
      <c r="J497" s="152"/>
      <c r="K497" s="152"/>
      <c r="L497" s="152"/>
      <c r="M497" s="152"/>
      <c r="N497" s="152"/>
      <c r="O497" s="152"/>
      <c r="P497" s="152"/>
      <c r="Q497" s="152"/>
      <c r="R497" s="152"/>
    </row>
    <row r="498" spans="1:18" ht="21.75" customHeight="1">
      <c r="A498" s="152"/>
      <c r="B498" s="152"/>
      <c r="C498" s="279" t="s">
        <v>1409</v>
      </c>
      <c r="D498" s="152"/>
      <c r="E498" s="152"/>
      <c r="F498" s="152"/>
      <c r="G498" s="152"/>
      <c r="H498" s="152"/>
      <c r="I498" s="152"/>
      <c r="J498" s="152"/>
      <c r="K498" s="152"/>
      <c r="L498" s="152"/>
      <c r="M498" s="152"/>
      <c r="N498" s="152"/>
      <c r="O498" s="152"/>
      <c r="P498" s="152"/>
      <c r="Q498" s="152"/>
      <c r="R498" s="237"/>
    </row>
    <row r="499" spans="1:18" ht="21.75" customHeight="1">
      <c r="A499" s="152"/>
      <c r="B499" s="152"/>
      <c r="C499" s="279" t="s">
        <v>1410</v>
      </c>
      <c r="D499" s="152"/>
      <c r="E499" s="152"/>
      <c r="F499" s="152"/>
      <c r="G499" s="152"/>
      <c r="H499" s="152"/>
      <c r="I499" s="152"/>
      <c r="J499" s="152"/>
      <c r="K499" s="152"/>
      <c r="L499" s="152"/>
      <c r="M499" s="152"/>
      <c r="N499" s="152"/>
      <c r="O499" s="152"/>
      <c r="P499" s="152"/>
      <c r="Q499" s="152"/>
      <c r="R499" s="237"/>
    </row>
    <row r="500" spans="1:18" ht="21.75" customHeight="1">
      <c r="A500" s="152"/>
      <c r="B500" s="152"/>
      <c r="C500" s="279" t="s">
        <v>1411</v>
      </c>
      <c r="D500" s="152"/>
      <c r="E500" s="152"/>
      <c r="F500" s="152"/>
      <c r="G500" s="152"/>
      <c r="H500" s="152"/>
      <c r="I500" s="152"/>
      <c r="J500" s="152"/>
      <c r="K500" s="152"/>
      <c r="L500" s="152"/>
      <c r="M500" s="152"/>
      <c r="N500" s="152"/>
      <c r="O500" s="152"/>
      <c r="P500" s="152"/>
      <c r="Q500" s="152"/>
      <c r="R500" s="237"/>
    </row>
    <row r="501" spans="1:18" ht="21.75" customHeight="1">
      <c r="A501" s="152"/>
      <c r="B501" s="152"/>
      <c r="C501" s="279" t="s">
        <v>1421</v>
      </c>
      <c r="D501" s="152"/>
      <c r="E501" s="152"/>
      <c r="F501" s="152"/>
      <c r="G501" s="152"/>
      <c r="H501" s="152"/>
      <c r="I501" s="152"/>
      <c r="J501" s="152"/>
      <c r="K501" s="152"/>
      <c r="L501" s="152"/>
      <c r="M501" s="152"/>
      <c r="N501" s="152"/>
      <c r="O501" s="152"/>
      <c r="P501" s="152"/>
      <c r="Q501" s="152"/>
      <c r="R501" s="237"/>
    </row>
    <row r="502" spans="1:18" ht="21.75" customHeight="1">
      <c r="A502" s="152"/>
      <c r="B502" s="152"/>
      <c r="C502" s="279" t="s">
        <v>1422</v>
      </c>
      <c r="D502" s="152"/>
      <c r="E502" s="152"/>
      <c r="F502" s="152"/>
      <c r="G502" s="152"/>
      <c r="H502" s="152"/>
      <c r="I502" s="152"/>
      <c r="J502" s="152"/>
      <c r="K502" s="152"/>
      <c r="L502" s="152"/>
      <c r="M502" s="152"/>
      <c r="N502" s="152"/>
      <c r="O502" s="152"/>
      <c r="P502" s="152"/>
      <c r="Q502" s="152"/>
      <c r="R502" s="237"/>
    </row>
    <row r="503" spans="1:18" ht="21.75" customHeight="1">
      <c r="A503" s="150"/>
      <c r="B503" s="150"/>
      <c r="C503" s="150"/>
      <c r="D503" s="150"/>
      <c r="E503" s="150"/>
      <c r="F503" s="150"/>
      <c r="G503" s="150"/>
      <c r="H503" s="150"/>
      <c r="I503" s="150"/>
      <c r="J503" s="150"/>
      <c r="K503" s="150"/>
      <c r="L503" s="150"/>
      <c r="M503" s="150"/>
      <c r="N503" s="150"/>
      <c r="O503" s="150"/>
      <c r="P503" s="150"/>
      <c r="Q503" s="150"/>
      <c r="R503" s="238"/>
    </row>
    <row r="504" spans="1:18" ht="21.75" customHeight="1">
      <c r="A504" s="163"/>
      <c r="B504" s="163"/>
      <c r="C504" s="163"/>
      <c r="D504" s="163"/>
      <c r="E504" s="163"/>
      <c r="F504" s="163"/>
      <c r="G504" s="163"/>
      <c r="H504" s="163"/>
      <c r="I504" s="163"/>
      <c r="J504" s="163"/>
      <c r="K504" s="163"/>
      <c r="L504" s="163"/>
      <c r="M504" s="163"/>
      <c r="N504" s="163"/>
      <c r="O504" s="163"/>
      <c r="P504" s="163"/>
      <c r="Q504" s="163"/>
      <c r="R504" s="206"/>
    </row>
    <row r="505" spans="1:18" ht="21.75" customHeight="1">
      <c r="A505" s="163"/>
      <c r="B505" s="163"/>
      <c r="C505" s="163"/>
      <c r="D505" s="163"/>
      <c r="E505" s="163"/>
      <c r="F505" s="163"/>
      <c r="G505" s="163"/>
      <c r="H505" s="163"/>
      <c r="I505" s="163"/>
      <c r="J505" s="163"/>
      <c r="K505" s="163"/>
      <c r="L505" s="163"/>
      <c r="M505" s="163"/>
      <c r="N505" s="163"/>
      <c r="O505" s="163"/>
      <c r="P505" s="163"/>
      <c r="Q505" s="163"/>
      <c r="R505" s="206"/>
    </row>
    <row r="506" spans="3:18" ht="21.75" customHeight="1">
      <c r="C506" s="393"/>
      <c r="D506" s="211"/>
      <c r="E506" s="211"/>
      <c r="F506" s="211"/>
      <c r="R506" s="206">
        <v>26</v>
      </c>
    </row>
    <row r="507" spans="1:18" ht="21.75" customHeight="1">
      <c r="A507" s="266" t="s">
        <v>176</v>
      </c>
      <c r="B507" s="482" t="s">
        <v>178</v>
      </c>
      <c r="C507" s="267" t="s">
        <v>1108</v>
      </c>
      <c r="D507" s="485" t="s">
        <v>315</v>
      </c>
      <c r="E507" s="267" t="s">
        <v>1039</v>
      </c>
      <c r="F507" s="267" t="s">
        <v>186</v>
      </c>
      <c r="G507" s="488" t="s">
        <v>1447</v>
      </c>
      <c r="H507" s="489"/>
      <c r="I507" s="489"/>
      <c r="J507" s="489"/>
      <c r="K507" s="489"/>
      <c r="L507" s="489"/>
      <c r="M507" s="489"/>
      <c r="N507" s="489"/>
      <c r="O507" s="489"/>
      <c r="P507" s="489"/>
      <c r="Q507" s="489"/>
      <c r="R507" s="490"/>
    </row>
    <row r="508" spans="1:18" ht="21.75" customHeight="1">
      <c r="A508" s="177" t="s">
        <v>177</v>
      </c>
      <c r="B508" s="483"/>
      <c r="C508" s="167" t="s">
        <v>178</v>
      </c>
      <c r="D508" s="486"/>
      <c r="E508" s="491" t="s">
        <v>187</v>
      </c>
      <c r="F508" s="491" t="s">
        <v>187</v>
      </c>
      <c r="G508" s="493" t="s">
        <v>1289</v>
      </c>
      <c r="H508" s="493"/>
      <c r="I508" s="493"/>
      <c r="J508" s="493" t="s">
        <v>1446</v>
      </c>
      <c r="K508" s="493"/>
      <c r="L508" s="493"/>
      <c r="M508" s="493"/>
      <c r="N508" s="493"/>
      <c r="O508" s="493"/>
      <c r="P508" s="493"/>
      <c r="Q508" s="493"/>
      <c r="R508" s="493"/>
    </row>
    <row r="509" spans="1:18" ht="21.75" customHeight="1">
      <c r="A509" s="179"/>
      <c r="B509" s="484"/>
      <c r="C509" s="179"/>
      <c r="D509" s="487"/>
      <c r="E509" s="492"/>
      <c r="F509" s="492"/>
      <c r="G509" s="269" t="s">
        <v>1080</v>
      </c>
      <c r="H509" s="269" t="s">
        <v>1081</v>
      </c>
      <c r="I509" s="269" t="s">
        <v>1082</v>
      </c>
      <c r="J509" s="269" t="s">
        <v>1083</v>
      </c>
      <c r="K509" s="269" t="s">
        <v>1084</v>
      </c>
      <c r="L509" s="269" t="s">
        <v>1085</v>
      </c>
      <c r="M509" s="269" t="s">
        <v>1086</v>
      </c>
      <c r="N509" s="269" t="s">
        <v>1087</v>
      </c>
      <c r="O509" s="269" t="s">
        <v>1088</v>
      </c>
      <c r="P509" s="269" t="s">
        <v>1089</v>
      </c>
      <c r="Q509" s="269" t="s">
        <v>1090</v>
      </c>
      <c r="R509" s="269" t="s">
        <v>1091</v>
      </c>
    </row>
    <row r="510" spans="1:18" ht="21.75" customHeight="1">
      <c r="A510" s="177"/>
      <c r="B510" s="261"/>
      <c r="C510" s="396" t="s">
        <v>1412</v>
      </c>
      <c r="D510" s="302"/>
      <c r="E510" s="305"/>
      <c r="F510" s="305"/>
      <c r="G510" s="304"/>
      <c r="H510" s="304"/>
      <c r="I510" s="304"/>
      <c r="J510" s="304"/>
      <c r="K510" s="304"/>
      <c r="L510" s="304"/>
      <c r="M510" s="304"/>
      <c r="N510" s="304"/>
      <c r="O510" s="304"/>
      <c r="P510" s="304"/>
      <c r="Q510" s="304"/>
      <c r="R510" s="304"/>
    </row>
    <row r="511" spans="1:18" ht="21.75" customHeight="1">
      <c r="A511" s="177"/>
      <c r="B511" s="261"/>
      <c r="C511" s="396" t="s">
        <v>1413</v>
      </c>
      <c r="D511" s="260"/>
      <c r="E511" s="278"/>
      <c r="F511" s="278"/>
      <c r="G511" s="281"/>
      <c r="H511" s="281"/>
      <c r="I511" s="281"/>
      <c r="J511" s="281"/>
      <c r="K511" s="281"/>
      <c r="L511" s="281"/>
      <c r="M511" s="281"/>
      <c r="N511" s="281"/>
      <c r="O511" s="281"/>
      <c r="P511" s="281"/>
      <c r="Q511" s="281"/>
      <c r="R511" s="281"/>
    </row>
    <row r="512" spans="1:18" ht="21.75" customHeight="1">
      <c r="A512" s="177"/>
      <c r="B512" s="261"/>
      <c r="C512" s="185" t="s">
        <v>1414</v>
      </c>
      <c r="D512" s="260"/>
      <c r="E512" s="278"/>
      <c r="F512" s="278"/>
      <c r="G512" s="281"/>
      <c r="H512" s="281"/>
      <c r="I512" s="281"/>
      <c r="J512" s="281"/>
      <c r="K512" s="281"/>
      <c r="L512" s="281"/>
      <c r="M512" s="281"/>
      <c r="N512" s="281"/>
      <c r="O512" s="281"/>
      <c r="P512" s="281"/>
      <c r="Q512" s="281"/>
      <c r="R512" s="281"/>
    </row>
    <row r="513" spans="1:18" ht="21.75" customHeight="1">
      <c r="A513" s="177"/>
      <c r="B513" s="261"/>
      <c r="C513" s="396" t="s">
        <v>1415</v>
      </c>
      <c r="D513" s="260"/>
      <c r="E513" s="278"/>
      <c r="F513" s="278"/>
      <c r="G513" s="281"/>
      <c r="H513" s="281"/>
      <c r="I513" s="281"/>
      <c r="J513" s="281"/>
      <c r="K513" s="281"/>
      <c r="L513" s="281"/>
      <c r="M513" s="281"/>
      <c r="N513" s="281"/>
      <c r="O513" s="281"/>
      <c r="P513" s="281"/>
      <c r="Q513" s="281"/>
      <c r="R513" s="281"/>
    </row>
    <row r="514" spans="1:18" ht="21.75" customHeight="1">
      <c r="A514" s="177"/>
      <c r="B514" s="261"/>
      <c r="C514" s="393" t="s">
        <v>1416</v>
      </c>
      <c r="D514" s="260"/>
      <c r="E514" s="278"/>
      <c r="F514" s="278"/>
      <c r="G514" s="281"/>
      <c r="H514" s="281"/>
      <c r="I514" s="281"/>
      <c r="J514" s="281"/>
      <c r="K514" s="281"/>
      <c r="L514" s="281"/>
      <c r="M514" s="281"/>
      <c r="N514" s="281"/>
      <c r="O514" s="281"/>
      <c r="P514" s="281"/>
      <c r="Q514" s="281"/>
      <c r="R514" s="281"/>
    </row>
    <row r="515" spans="1:18" ht="21.75" customHeight="1">
      <c r="A515" s="177"/>
      <c r="B515" s="261"/>
      <c r="C515" s="396" t="s">
        <v>1417</v>
      </c>
      <c r="D515" s="260"/>
      <c r="E515" s="278"/>
      <c r="F515" s="278"/>
      <c r="G515" s="281"/>
      <c r="H515" s="281"/>
      <c r="I515" s="281"/>
      <c r="J515" s="281"/>
      <c r="K515" s="281"/>
      <c r="L515" s="281"/>
      <c r="M515" s="281"/>
      <c r="N515" s="281"/>
      <c r="O515" s="281"/>
      <c r="P515" s="281"/>
      <c r="Q515" s="281"/>
      <c r="R515" s="281"/>
    </row>
    <row r="516" spans="1:18" ht="21.75" customHeight="1">
      <c r="A516" s="177"/>
      <c r="B516" s="261"/>
      <c r="C516" s="396" t="s">
        <v>1418</v>
      </c>
      <c r="D516" s="260"/>
      <c r="E516" s="278"/>
      <c r="F516" s="278"/>
      <c r="G516" s="281"/>
      <c r="H516" s="281"/>
      <c r="I516" s="281"/>
      <c r="J516" s="281"/>
      <c r="K516" s="281"/>
      <c r="L516" s="281"/>
      <c r="M516" s="281"/>
      <c r="N516" s="281"/>
      <c r="O516" s="281"/>
      <c r="P516" s="281"/>
      <c r="Q516" s="281"/>
      <c r="R516" s="281"/>
    </row>
    <row r="517" spans="1:18" ht="21.75" customHeight="1">
      <c r="A517" s="177"/>
      <c r="B517" s="261"/>
      <c r="C517" s="393" t="s">
        <v>1419</v>
      </c>
      <c r="D517" s="260"/>
      <c r="E517" s="278"/>
      <c r="F517" s="278"/>
      <c r="G517" s="281"/>
      <c r="H517" s="281"/>
      <c r="I517" s="281"/>
      <c r="J517" s="281"/>
      <c r="K517" s="281"/>
      <c r="L517" s="281"/>
      <c r="M517" s="281"/>
      <c r="N517" s="281"/>
      <c r="O517" s="281"/>
      <c r="P517" s="281"/>
      <c r="Q517" s="281"/>
      <c r="R517" s="281"/>
    </row>
    <row r="518" spans="1:18" ht="21.75" customHeight="1">
      <c r="A518" s="177"/>
      <c r="B518" s="264"/>
      <c r="C518" s="289" t="s">
        <v>1420</v>
      </c>
      <c r="D518" s="263"/>
      <c r="E518" s="268"/>
      <c r="F518" s="268"/>
      <c r="G518" s="284"/>
      <c r="H518" s="284"/>
      <c r="I518" s="284"/>
      <c r="J518" s="284"/>
      <c r="K518" s="284"/>
      <c r="L518" s="284"/>
      <c r="M518" s="284"/>
      <c r="N518" s="284"/>
      <c r="O518" s="284"/>
      <c r="P518" s="284"/>
      <c r="Q518" s="284"/>
      <c r="R518" s="284"/>
    </row>
    <row r="519" spans="1:18" ht="21.75" customHeight="1">
      <c r="A519" s="177"/>
      <c r="B519" s="396" t="s">
        <v>1445</v>
      </c>
      <c r="C519" s="396" t="s">
        <v>1435</v>
      </c>
      <c r="D519" s="325">
        <v>17200</v>
      </c>
      <c r="E519" s="186" t="s">
        <v>1041</v>
      </c>
      <c r="F519" s="186" t="s">
        <v>236</v>
      </c>
      <c r="G519" s="281"/>
      <c r="H519" s="281"/>
      <c r="I519" s="281"/>
      <c r="J519" s="281"/>
      <c r="K519" s="281"/>
      <c r="L519" s="281"/>
      <c r="M519" s="281"/>
      <c r="N519" s="281"/>
      <c r="O519" s="281"/>
      <c r="P519" s="281"/>
      <c r="Q519" s="281"/>
      <c r="R519" s="281"/>
    </row>
    <row r="520" spans="1:18" ht="21.75" customHeight="1">
      <c r="A520" s="177"/>
      <c r="B520" s="396" t="s">
        <v>1423</v>
      </c>
      <c r="C520" s="396" t="s">
        <v>1436</v>
      </c>
      <c r="D520" s="260"/>
      <c r="E520" s="278"/>
      <c r="F520" s="278"/>
      <c r="G520" s="281"/>
      <c r="H520" s="281"/>
      <c r="I520" s="281"/>
      <c r="J520" s="281"/>
      <c r="K520" s="281"/>
      <c r="L520" s="281"/>
      <c r="M520" s="281"/>
      <c r="N520" s="281"/>
      <c r="O520" s="281"/>
      <c r="P520" s="281"/>
      <c r="Q520" s="281"/>
      <c r="R520" s="281"/>
    </row>
    <row r="521" spans="1:18" ht="21.75" customHeight="1">
      <c r="A521" s="177"/>
      <c r="B521" s="396"/>
      <c r="C521" s="396" t="s">
        <v>1437</v>
      </c>
      <c r="D521" s="260"/>
      <c r="E521" s="278"/>
      <c r="F521" s="278"/>
      <c r="G521" s="281"/>
      <c r="H521" s="281"/>
      <c r="I521" s="281"/>
      <c r="J521" s="281"/>
      <c r="K521" s="281"/>
      <c r="L521" s="281"/>
      <c r="M521" s="281"/>
      <c r="N521" s="281"/>
      <c r="O521" s="281"/>
      <c r="P521" s="281"/>
      <c r="Q521" s="281"/>
      <c r="R521" s="281"/>
    </row>
    <row r="522" spans="1:18" ht="21.75" customHeight="1">
      <c r="A522" s="177"/>
      <c r="B522" s="396"/>
      <c r="C522" s="396" t="s">
        <v>1438</v>
      </c>
      <c r="D522" s="260"/>
      <c r="E522" s="278"/>
      <c r="F522" s="278"/>
      <c r="G522" s="281"/>
      <c r="H522" s="281"/>
      <c r="I522" s="281"/>
      <c r="J522" s="281"/>
      <c r="K522" s="281"/>
      <c r="L522" s="281"/>
      <c r="M522" s="281"/>
      <c r="N522" s="281"/>
      <c r="O522" s="281"/>
      <c r="P522" s="281"/>
      <c r="Q522" s="281"/>
      <c r="R522" s="281"/>
    </row>
    <row r="523" spans="1:18" ht="21.75" customHeight="1">
      <c r="A523" s="177"/>
      <c r="B523" s="396"/>
      <c r="C523" s="396" t="s">
        <v>1425</v>
      </c>
      <c r="D523" s="260"/>
      <c r="E523" s="278"/>
      <c r="F523" s="278"/>
      <c r="G523" s="281"/>
      <c r="H523" s="281"/>
      <c r="I523" s="281"/>
      <c r="J523" s="281"/>
      <c r="K523" s="281"/>
      <c r="L523" s="281"/>
      <c r="M523" s="281"/>
      <c r="N523" s="281"/>
      <c r="O523" s="281"/>
      <c r="P523" s="281"/>
      <c r="Q523" s="281"/>
      <c r="R523" s="281"/>
    </row>
    <row r="524" spans="1:18" ht="21.75" customHeight="1">
      <c r="A524" s="177"/>
      <c r="B524" s="396"/>
      <c r="C524" s="396" t="s">
        <v>1426</v>
      </c>
      <c r="D524" s="260"/>
      <c r="E524" s="278"/>
      <c r="F524" s="278"/>
      <c r="G524" s="281"/>
      <c r="H524" s="281"/>
      <c r="I524" s="281"/>
      <c r="J524" s="281"/>
      <c r="K524" s="281"/>
      <c r="L524" s="281"/>
      <c r="M524" s="281"/>
      <c r="N524" s="281"/>
      <c r="O524" s="281"/>
      <c r="P524" s="281"/>
      <c r="Q524" s="281"/>
      <c r="R524" s="281"/>
    </row>
    <row r="525" spans="1:18" ht="21.75" customHeight="1">
      <c r="A525" s="177"/>
      <c r="B525" s="396"/>
      <c r="C525" s="396" t="s">
        <v>1427</v>
      </c>
      <c r="D525" s="260"/>
      <c r="E525" s="278"/>
      <c r="F525" s="278"/>
      <c r="G525" s="281"/>
      <c r="H525" s="281"/>
      <c r="I525" s="281"/>
      <c r="J525" s="281"/>
      <c r="K525" s="281"/>
      <c r="L525" s="281"/>
      <c r="M525" s="281"/>
      <c r="N525" s="281"/>
      <c r="O525" s="281"/>
      <c r="P525" s="281"/>
      <c r="Q525" s="281"/>
      <c r="R525" s="281"/>
    </row>
    <row r="526" spans="1:18" ht="21.75" customHeight="1">
      <c r="A526" s="177"/>
      <c r="B526" s="261"/>
      <c r="C526" s="396" t="s">
        <v>1428</v>
      </c>
      <c r="D526" s="260"/>
      <c r="E526" s="278"/>
      <c r="F526" s="278"/>
      <c r="G526" s="281"/>
      <c r="H526" s="281"/>
      <c r="I526" s="281"/>
      <c r="J526" s="281"/>
      <c r="K526" s="281"/>
      <c r="L526" s="281"/>
      <c r="M526" s="281"/>
      <c r="N526" s="281"/>
      <c r="O526" s="281"/>
      <c r="P526" s="281"/>
      <c r="Q526" s="281"/>
      <c r="R526" s="281"/>
    </row>
    <row r="527" spans="1:18" ht="21.75" customHeight="1">
      <c r="A527" s="177"/>
      <c r="B527" s="261"/>
      <c r="C527" s="396" t="s">
        <v>1429</v>
      </c>
      <c r="D527" s="260"/>
      <c r="E527" s="278"/>
      <c r="F527" s="278"/>
      <c r="G527" s="281"/>
      <c r="H527" s="281"/>
      <c r="I527" s="281"/>
      <c r="J527" s="281"/>
      <c r="K527" s="281"/>
      <c r="L527" s="281"/>
      <c r="M527" s="281"/>
      <c r="N527" s="281"/>
      <c r="O527" s="281"/>
      <c r="P527" s="281"/>
      <c r="Q527" s="281"/>
      <c r="R527" s="281"/>
    </row>
    <row r="528" spans="1:18" ht="21.75" customHeight="1">
      <c r="A528" s="177"/>
      <c r="B528" s="261"/>
      <c r="C528" s="396" t="s">
        <v>1430</v>
      </c>
      <c r="D528" s="260"/>
      <c r="E528" s="278"/>
      <c r="F528" s="278"/>
      <c r="G528" s="281"/>
      <c r="H528" s="281"/>
      <c r="I528" s="281"/>
      <c r="J528" s="281"/>
      <c r="K528" s="281"/>
      <c r="L528" s="281"/>
      <c r="M528" s="281"/>
      <c r="N528" s="281"/>
      <c r="O528" s="281"/>
      <c r="P528" s="281"/>
      <c r="Q528" s="281"/>
      <c r="R528" s="281"/>
    </row>
    <row r="529" spans="1:18" ht="21.75" customHeight="1">
      <c r="A529" s="179"/>
      <c r="B529" s="264"/>
      <c r="C529" s="289" t="s">
        <v>1431</v>
      </c>
      <c r="D529" s="263"/>
      <c r="E529" s="268"/>
      <c r="F529" s="268"/>
      <c r="G529" s="284"/>
      <c r="H529" s="284"/>
      <c r="I529" s="284"/>
      <c r="J529" s="284"/>
      <c r="K529" s="284"/>
      <c r="L529" s="284"/>
      <c r="M529" s="284"/>
      <c r="N529" s="284"/>
      <c r="O529" s="284"/>
      <c r="P529" s="284"/>
      <c r="Q529" s="284"/>
      <c r="R529" s="284"/>
    </row>
    <row r="530" spans="1:18" ht="21.75" customHeight="1">
      <c r="A530" s="182"/>
      <c r="B530" s="391"/>
      <c r="C530" s="400"/>
      <c r="D530" s="391"/>
      <c r="E530" s="395"/>
      <c r="F530" s="395"/>
      <c r="G530" s="401"/>
      <c r="H530" s="401"/>
      <c r="I530" s="401"/>
      <c r="J530" s="401"/>
      <c r="K530" s="401"/>
      <c r="L530" s="401"/>
      <c r="M530" s="401"/>
      <c r="N530" s="401"/>
      <c r="O530" s="401"/>
      <c r="P530" s="401"/>
      <c r="Q530" s="401"/>
      <c r="R530" s="206">
        <v>27</v>
      </c>
    </row>
    <row r="531" spans="1:18" ht="21.75" customHeight="1">
      <c r="A531" s="266" t="s">
        <v>176</v>
      </c>
      <c r="B531" s="482" t="s">
        <v>178</v>
      </c>
      <c r="C531" s="267" t="s">
        <v>1108</v>
      </c>
      <c r="D531" s="485" t="s">
        <v>315</v>
      </c>
      <c r="E531" s="267" t="s">
        <v>1039</v>
      </c>
      <c r="F531" s="267" t="s">
        <v>186</v>
      </c>
      <c r="G531" s="488" t="s">
        <v>1447</v>
      </c>
      <c r="H531" s="489"/>
      <c r="I531" s="489"/>
      <c r="J531" s="489"/>
      <c r="K531" s="489"/>
      <c r="L531" s="489"/>
      <c r="M531" s="489"/>
      <c r="N531" s="489"/>
      <c r="O531" s="489"/>
      <c r="P531" s="489"/>
      <c r="Q531" s="489"/>
      <c r="R531" s="490"/>
    </row>
    <row r="532" spans="1:18" ht="21.75" customHeight="1">
      <c r="A532" s="177" t="s">
        <v>177</v>
      </c>
      <c r="B532" s="483"/>
      <c r="C532" s="167" t="s">
        <v>178</v>
      </c>
      <c r="D532" s="486"/>
      <c r="E532" s="491" t="s">
        <v>187</v>
      </c>
      <c r="F532" s="491" t="s">
        <v>187</v>
      </c>
      <c r="G532" s="493" t="s">
        <v>1289</v>
      </c>
      <c r="H532" s="493"/>
      <c r="I532" s="493"/>
      <c r="J532" s="493" t="s">
        <v>1446</v>
      </c>
      <c r="K532" s="493"/>
      <c r="L532" s="493"/>
      <c r="M532" s="493"/>
      <c r="N532" s="493"/>
      <c r="O532" s="493"/>
      <c r="P532" s="493"/>
      <c r="Q532" s="493"/>
      <c r="R532" s="493"/>
    </row>
    <row r="533" spans="1:18" ht="21.75" customHeight="1">
      <c r="A533" s="179"/>
      <c r="B533" s="484"/>
      <c r="C533" s="179"/>
      <c r="D533" s="487"/>
      <c r="E533" s="492"/>
      <c r="F533" s="492"/>
      <c r="G533" s="269" t="s">
        <v>1080</v>
      </c>
      <c r="H533" s="269" t="s">
        <v>1081</v>
      </c>
      <c r="I533" s="269" t="s">
        <v>1082</v>
      </c>
      <c r="J533" s="269" t="s">
        <v>1083</v>
      </c>
      <c r="K533" s="269" t="s">
        <v>1084</v>
      </c>
      <c r="L533" s="269" t="s">
        <v>1085</v>
      </c>
      <c r="M533" s="269" t="s">
        <v>1086</v>
      </c>
      <c r="N533" s="269" t="s">
        <v>1087</v>
      </c>
      <c r="O533" s="269" t="s">
        <v>1088</v>
      </c>
      <c r="P533" s="269" t="s">
        <v>1089</v>
      </c>
      <c r="Q533" s="269" t="s">
        <v>1090</v>
      </c>
      <c r="R533" s="269" t="s">
        <v>1091</v>
      </c>
    </row>
    <row r="534" spans="1:18" ht="21.75" customHeight="1">
      <c r="A534" s="177"/>
      <c r="B534" s="261"/>
      <c r="C534" s="396" t="s">
        <v>1432</v>
      </c>
      <c r="D534" s="260"/>
      <c r="E534" s="278"/>
      <c r="F534" s="278"/>
      <c r="G534" s="281"/>
      <c r="H534" s="281"/>
      <c r="I534" s="281"/>
      <c r="J534" s="281"/>
      <c r="K534" s="281"/>
      <c r="L534" s="281"/>
      <c r="M534" s="281"/>
      <c r="N534" s="281"/>
      <c r="O534" s="281"/>
      <c r="P534" s="281"/>
      <c r="Q534" s="281"/>
      <c r="R534" s="281"/>
    </row>
    <row r="535" spans="1:18" ht="21.75" customHeight="1">
      <c r="A535" s="177"/>
      <c r="B535" s="261"/>
      <c r="C535" s="396" t="s">
        <v>1433</v>
      </c>
      <c r="D535" s="260"/>
      <c r="E535" s="278"/>
      <c r="F535" s="278"/>
      <c r="G535" s="281"/>
      <c r="H535" s="281"/>
      <c r="I535" s="281"/>
      <c r="J535" s="281"/>
      <c r="K535" s="281"/>
      <c r="L535" s="281"/>
      <c r="M535" s="281"/>
      <c r="N535" s="281"/>
      <c r="O535" s="281"/>
      <c r="P535" s="281"/>
      <c r="Q535" s="281"/>
      <c r="R535" s="281"/>
    </row>
    <row r="536" spans="1:18" ht="21.75" customHeight="1">
      <c r="A536" s="177"/>
      <c r="B536" s="261"/>
      <c r="C536" s="396" t="s">
        <v>1434</v>
      </c>
      <c r="D536" s="260"/>
      <c r="E536" s="278"/>
      <c r="F536" s="278"/>
      <c r="G536" s="281"/>
      <c r="H536" s="281"/>
      <c r="I536" s="281"/>
      <c r="J536" s="281"/>
      <c r="K536" s="281"/>
      <c r="L536" s="281"/>
      <c r="M536" s="281"/>
      <c r="N536" s="281"/>
      <c r="O536" s="281"/>
      <c r="P536" s="281"/>
      <c r="Q536" s="281"/>
      <c r="R536" s="281"/>
    </row>
    <row r="537" spans="1:18" ht="21.75" customHeight="1">
      <c r="A537" s="177"/>
      <c r="B537" s="261"/>
      <c r="C537" s="396" t="s">
        <v>1439</v>
      </c>
      <c r="D537" s="260"/>
      <c r="E537" s="278"/>
      <c r="F537" s="278"/>
      <c r="G537" s="281"/>
      <c r="H537" s="281"/>
      <c r="I537" s="281"/>
      <c r="J537" s="281"/>
      <c r="K537" s="281"/>
      <c r="L537" s="281"/>
      <c r="M537" s="281"/>
      <c r="N537" s="281"/>
      <c r="O537" s="281"/>
      <c r="P537" s="281"/>
      <c r="Q537" s="281"/>
      <c r="R537" s="281"/>
    </row>
    <row r="538" spans="1:18" ht="21.75" customHeight="1">
      <c r="A538" s="177"/>
      <c r="B538" s="261"/>
      <c r="C538" s="396" t="s">
        <v>1440</v>
      </c>
      <c r="D538" s="260"/>
      <c r="E538" s="278"/>
      <c r="F538" s="278"/>
      <c r="G538" s="281"/>
      <c r="H538" s="281"/>
      <c r="I538" s="281"/>
      <c r="J538" s="281"/>
      <c r="K538" s="281"/>
      <c r="L538" s="281"/>
      <c r="M538" s="281"/>
      <c r="N538" s="281"/>
      <c r="O538" s="281"/>
      <c r="P538" s="281"/>
      <c r="Q538" s="281"/>
      <c r="R538" s="281"/>
    </row>
    <row r="539" spans="1:18" ht="21.75" customHeight="1">
      <c r="A539" s="177"/>
      <c r="B539" s="261"/>
      <c r="C539" s="396" t="s">
        <v>1424</v>
      </c>
      <c r="D539" s="260"/>
      <c r="E539" s="278"/>
      <c r="F539" s="278"/>
      <c r="G539" s="281"/>
      <c r="H539" s="281"/>
      <c r="I539" s="281"/>
      <c r="J539" s="281"/>
      <c r="K539" s="281"/>
      <c r="L539" s="281"/>
      <c r="M539" s="281"/>
      <c r="N539" s="281"/>
      <c r="O539" s="281"/>
      <c r="P539" s="281"/>
      <c r="Q539" s="281"/>
      <c r="R539" s="281"/>
    </row>
    <row r="540" spans="1:18" ht="21.75" customHeight="1">
      <c r="A540" s="177"/>
      <c r="B540" s="261"/>
      <c r="C540" s="396" t="s">
        <v>1441</v>
      </c>
      <c r="D540" s="260"/>
      <c r="E540" s="278"/>
      <c r="F540" s="278"/>
      <c r="G540" s="281"/>
      <c r="H540" s="281"/>
      <c r="I540" s="281"/>
      <c r="J540" s="281"/>
      <c r="K540" s="281"/>
      <c r="L540" s="281"/>
      <c r="M540" s="281"/>
      <c r="N540" s="281"/>
      <c r="O540" s="281"/>
      <c r="P540" s="281"/>
      <c r="Q540" s="281"/>
      <c r="R540" s="281"/>
    </row>
    <row r="541" spans="1:18" ht="21.75" customHeight="1">
      <c r="A541" s="177"/>
      <c r="B541" s="261"/>
      <c r="C541" s="396" t="s">
        <v>1442</v>
      </c>
      <c r="D541" s="260"/>
      <c r="E541" s="278"/>
      <c r="F541" s="278"/>
      <c r="G541" s="281"/>
      <c r="H541" s="281"/>
      <c r="I541" s="281"/>
      <c r="J541" s="281"/>
      <c r="K541" s="281"/>
      <c r="L541" s="281"/>
      <c r="M541" s="281"/>
      <c r="N541" s="281"/>
      <c r="O541" s="281"/>
      <c r="P541" s="281"/>
      <c r="Q541" s="281"/>
      <c r="R541" s="281"/>
    </row>
    <row r="542" spans="1:18" ht="21.75" customHeight="1">
      <c r="A542" s="179"/>
      <c r="B542" s="264"/>
      <c r="C542" s="289"/>
      <c r="D542" s="263"/>
      <c r="E542" s="268"/>
      <c r="F542" s="268"/>
      <c r="G542" s="284"/>
      <c r="H542" s="284"/>
      <c r="I542" s="284"/>
      <c r="J542" s="284"/>
      <c r="K542" s="284"/>
      <c r="L542" s="284"/>
      <c r="M542" s="284"/>
      <c r="N542" s="284"/>
      <c r="O542" s="284"/>
      <c r="P542" s="284"/>
      <c r="Q542" s="284"/>
      <c r="R542" s="284"/>
    </row>
    <row r="543" spans="4:18" ht="21.75" customHeight="1">
      <c r="D543" s="211"/>
      <c r="E543" s="211"/>
      <c r="F543" s="211"/>
      <c r="R543" s="206"/>
    </row>
    <row r="544" spans="4:18" ht="21.75" customHeight="1">
      <c r="D544" s="211"/>
      <c r="E544" s="211"/>
      <c r="F544" s="211"/>
      <c r="R544" s="206"/>
    </row>
    <row r="545" spans="4:18" ht="21.75" customHeight="1">
      <c r="D545" s="211"/>
      <c r="E545" s="211"/>
      <c r="F545" s="211"/>
      <c r="R545" s="206"/>
    </row>
    <row r="546" spans="4:18" ht="21.75" customHeight="1">
      <c r="D546" s="211"/>
      <c r="E546" s="211"/>
      <c r="F546" s="211"/>
      <c r="R546" s="206"/>
    </row>
    <row r="547" spans="4:18" ht="21.75" customHeight="1">
      <c r="D547" s="211"/>
      <c r="E547" s="211"/>
      <c r="F547" s="211"/>
      <c r="R547" s="206"/>
    </row>
    <row r="548" spans="4:18" ht="21.75" customHeight="1">
      <c r="D548" s="211"/>
      <c r="E548" s="211"/>
      <c r="F548" s="211"/>
      <c r="R548" s="206"/>
    </row>
    <row r="549" spans="4:18" ht="21.75" customHeight="1">
      <c r="D549" s="211"/>
      <c r="E549" s="211"/>
      <c r="F549" s="211"/>
      <c r="R549" s="206"/>
    </row>
    <row r="550" spans="4:18" ht="21.75" customHeight="1">
      <c r="D550" s="211"/>
      <c r="E550" s="211"/>
      <c r="F550" s="211"/>
      <c r="R550" s="206"/>
    </row>
    <row r="551" spans="4:18" ht="21.75" customHeight="1">
      <c r="D551" s="211"/>
      <c r="E551" s="211"/>
      <c r="F551" s="211"/>
      <c r="R551" s="206"/>
    </row>
    <row r="552" spans="4:18" ht="21.75" customHeight="1">
      <c r="D552" s="211"/>
      <c r="E552" s="211"/>
      <c r="F552" s="211"/>
      <c r="R552" s="206"/>
    </row>
    <row r="553" spans="4:18" ht="21.75" customHeight="1">
      <c r="D553" s="211"/>
      <c r="E553" s="211"/>
      <c r="F553" s="211"/>
      <c r="R553" s="206"/>
    </row>
    <row r="554" spans="4:18" ht="21.75" customHeight="1">
      <c r="D554" s="211"/>
      <c r="E554" s="211"/>
      <c r="F554" s="211"/>
      <c r="R554" s="206">
        <v>28</v>
      </c>
    </row>
    <row r="555" spans="1:13" ht="21.75" customHeight="1">
      <c r="A555" s="270" t="s">
        <v>1109</v>
      </c>
      <c r="B555" s="270" t="s">
        <v>1160</v>
      </c>
      <c r="D555" s="154"/>
      <c r="E555" s="154"/>
      <c r="F555" s="154"/>
      <c r="G555" s="163"/>
      <c r="H555" s="163"/>
      <c r="I555" s="163"/>
      <c r="J555" s="163"/>
      <c r="K555" s="163"/>
      <c r="L555" s="163"/>
      <c r="M555" s="163"/>
    </row>
    <row r="556" spans="2:18" ht="21.75" customHeight="1">
      <c r="B556" s="276" t="s">
        <v>1210</v>
      </c>
      <c r="D556" s="154"/>
      <c r="E556" s="154"/>
      <c r="F556" s="154"/>
      <c r="G556" s="163"/>
      <c r="H556" s="163"/>
      <c r="I556" s="163"/>
      <c r="J556" s="163"/>
      <c r="K556" s="163"/>
      <c r="L556" s="163"/>
      <c r="M556" s="163"/>
      <c r="N556" s="163"/>
      <c r="O556" s="163"/>
      <c r="P556" s="163"/>
      <c r="Q556" s="163"/>
      <c r="R556" s="163"/>
    </row>
    <row r="557" spans="1:18" ht="21.75" customHeight="1">
      <c r="A557" s="154"/>
      <c r="B557" s="164"/>
      <c r="C557" s="164"/>
      <c r="D557" s="182"/>
      <c r="E557" s="154"/>
      <c r="F557" s="154"/>
      <c r="G557" s="163"/>
      <c r="H557" s="163"/>
      <c r="I557" s="163"/>
      <c r="J557" s="163"/>
      <c r="K557" s="163"/>
      <c r="L557" s="163"/>
      <c r="M557" s="163"/>
      <c r="N557" s="163"/>
      <c r="O557" s="163"/>
      <c r="P557" s="163"/>
      <c r="Q557" s="163"/>
      <c r="R557" s="163"/>
    </row>
    <row r="558" spans="1:18" ht="21.75" customHeight="1">
      <c r="A558" s="266" t="s">
        <v>176</v>
      </c>
      <c r="B558" s="482" t="s">
        <v>178</v>
      </c>
      <c r="C558" s="267" t="s">
        <v>1108</v>
      </c>
      <c r="D558" s="485" t="s">
        <v>315</v>
      </c>
      <c r="E558" s="267" t="s">
        <v>1039</v>
      </c>
      <c r="F558" s="267" t="s">
        <v>186</v>
      </c>
      <c r="G558" s="488" t="s">
        <v>1447</v>
      </c>
      <c r="H558" s="489"/>
      <c r="I558" s="489"/>
      <c r="J558" s="489"/>
      <c r="K558" s="489"/>
      <c r="L558" s="489"/>
      <c r="M558" s="489"/>
      <c r="N558" s="489"/>
      <c r="O558" s="489"/>
      <c r="P558" s="489"/>
      <c r="Q558" s="489"/>
      <c r="R558" s="490"/>
    </row>
    <row r="559" spans="1:18" ht="21.75" customHeight="1">
      <c r="A559" s="177" t="s">
        <v>177</v>
      </c>
      <c r="B559" s="483"/>
      <c r="C559" s="167" t="s">
        <v>178</v>
      </c>
      <c r="D559" s="486"/>
      <c r="E559" s="491" t="s">
        <v>187</v>
      </c>
      <c r="F559" s="491" t="s">
        <v>187</v>
      </c>
      <c r="G559" s="493" t="s">
        <v>1289</v>
      </c>
      <c r="H559" s="493"/>
      <c r="I559" s="493"/>
      <c r="J559" s="493" t="s">
        <v>1446</v>
      </c>
      <c r="K559" s="493"/>
      <c r="L559" s="493"/>
      <c r="M559" s="493"/>
      <c r="N559" s="493"/>
      <c r="O559" s="493"/>
      <c r="P559" s="493"/>
      <c r="Q559" s="493"/>
      <c r="R559" s="493"/>
    </row>
    <row r="560" spans="1:18" ht="21.75" customHeight="1">
      <c r="A560" s="179"/>
      <c r="B560" s="484"/>
      <c r="C560" s="179"/>
      <c r="D560" s="487"/>
      <c r="E560" s="492"/>
      <c r="F560" s="492"/>
      <c r="G560" s="269" t="s">
        <v>1080</v>
      </c>
      <c r="H560" s="269" t="s">
        <v>1081</v>
      </c>
      <c r="I560" s="269" t="s">
        <v>1082</v>
      </c>
      <c r="J560" s="269" t="s">
        <v>1083</v>
      </c>
      <c r="K560" s="269" t="s">
        <v>1084</v>
      </c>
      <c r="L560" s="269" t="s">
        <v>1085</v>
      </c>
      <c r="M560" s="269" t="s">
        <v>1086</v>
      </c>
      <c r="N560" s="269" t="s">
        <v>1087</v>
      </c>
      <c r="O560" s="269" t="s">
        <v>1088</v>
      </c>
      <c r="P560" s="269" t="s">
        <v>1089</v>
      </c>
      <c r="Q560" s="269" t="s">
        <v>1090</v>
      </c>
      <c r="R560" s="269" t="s">
        <v>1091</v>
      </c>
    </row>
    <row r="561" spans="1:18" ht="21.75" customHeight="1">
      <c r="A561" s="254">
        <v>1</v>
      </c>
      <c r="B561" s="171" t="s">
        <v>1398</v>
      </c>
      <c r="C561" s="171"/>
      <c r="D561" s="200"/>
      <c r="E561" s="200"/>
      <c r="F561" s="200"/>
      <c r="G561" s="216"/>
      <c r="H561" s="216"/>
      <c r="I561" s="216"/>
      <c r="J561" s="254"/>
      <c r="K561" s="254"/>
      <c r="L561" s="254"/>
      <c r="M561" s="254"/>
      <c r="N561" s="254"/>
      <c r="O561" s="254"/>
      <c r="P561" s="254"/>
      <c r="Q561" s="254"/>
      <c r="R561" s="254"/>
    </row>
    <row r="562" spans="1:18" ht="21.75" customHeight="1">
      <c r="A562" s="374"/>
      <c r="B562" s="396" t="s">
        <v>1443</v>
      </c>
      <c r="C562" s="396" t="s">
        <v>1435</v>
      </c>
      <c r="D562" s="402">
        <v>4300</v>
      </c>
      <c r="E562" s="278" t="s">
        <v>1041</v>
      </c>
      <c r="F562" s="403" t="s">
        <v>1101</v>
      </c>
      <c r="G562" s="281"/>
      <c r="H562" s="281"/>
      <c r="I562" s="281"/>
      <c r="J562" s="281"/>
      <c r="K562" s="281"/>
      <c r="L562" s="281"/>
      <c r="M562" s="281"/>
      <c r="N562" s="281"/>
      <c r="O562" s="281"/>
      <c r="P562" s="281"/>
      <c r="Q562" s="281"/>
      <c r="R562" s="281"/>
    </row>
    <row r="563" spans="1:18" ht="21.75" customHeight="1">
      <c r="A563" s="374"/>
      <c r="B563" s="396" t="s">
        <v>1423</v>
      </c>
      <c r="C563" s="396" t="s">
        <v>1436</v>
      </c>
      <c r="D563" s="260"/>
      <c r="E563" s="278"/>
      <c r="F563" s="403" t="s">
        <v>1059</v>
      </c>
      <c r="G563" s="281"/>
      <c r="H563" s="281"/>
      <c r="I563" s="281"/>
      <c r="J563" s="281"/>
      <c r="K563" s="281"/>
      <c r="L563" s="281"/>
      <c r="M563" s="281"/>
      <c r="N563" s="281"/>
      <c r="O563" s="281"/>
      <c r="P563" s="281"/>
      <c r="Q563" s="281"/>
      <c r="R563" s="281"/>
    </row>
    <row r="564" spans="1:18" ht="21.75" customHeight="1">
      <c r="A564" s="374"/>
      <c r="B564" s="396"/>
      <c r="C564" s="396" t="s">
        <v>1437</v>
      </c>
      <c r="D564" s="260"/>
      <c r="E564" s="278"/>
      <c r="F564" s="278"/>
      <c r="G564" s="281"/>
      <c r="H564" s="281"/>
      <c r="I564" s="281"/>
      <c r="J564" s="281"/>
      <c r="K564" s="281"/>
      <c r="L564" s="281"/>
      <c r="M564" s="281"/>
      <c r="N564" s="281"/>
      <c r="O564" s="281"/>
      <c r="P564" s="281"/>
      <c r="Q564" s="281"/>
      <c r="R564" s="281"/>
    </row>
    <row r="565" spans="1:18" ht="21.75" customHeight="1">
      <c r="A565" s="374"/>
      <c r="B565" s="396"/>
      <c r="C565" s="396" t="s">
        <v>1438</v>
      </c>
      <c r="D565" s="260"/>
      <c r="E565" s="278"/>
      <c r="F565" s="278"/>
      <c r="G565" s="281"/>
      <c r="H565" s="281"/>
      <c r="I565" s="281"/>
      <c r="J565" s="281"/>
      <c r="K565" s="281"/>
      <c r="L565" s="281"/>
      <c r="M565" s="281"/>
      <c r="N565" s="281"/>
      <c r="O565" s="281"/>
      <c r="P565" s="281"/>
      <c r="Q565" s="281"/>
      <c r="R565" s="281"/>
    </row>
    <row r="566" spans="1:18" ht="21.75" customHeight="1">
      <c r="A566" s="374"/>
      <c r="B566" s="396"/>
      <c r="C566" s="396" t="s">
        <v>1425</v>
      </c>
      <c r="D566" s="260"/>
      <c r="E566" s="278"/>
      <c r="F566" s="278"/>
      <c r="G566" s="281"/>
      <c r="H566" s="281"/>
      <c r="I566" s="281"/>
      <c r="J566" s="281"/>
      <c r="K566" s="281"/>
      <c r="L566" s="281"/>
      <c r="M566" s="281"/>
      <c r="N566" s="281"/>
      <c r="O566" s="281"/>
      <c r="P566" s="281"/>
      <c r="Q566" s="281"/>
      <c r="R566" s="281"/>
    </row>
    <row r="567" spans="1:18" ht="21.75" customHeight="1">
      <c r="A567" s="374"/>
      <c r="B567" s="396"/>
      <c r="C567" s="396" t="s">
        <v>1426</v>
      </c>
      <c r="D567" s="260"/>
      <c r="E567" s="278"/>
      <c r="F567" s="278"/>
      <c r="G567" s="281"/>
      <c r="H567" s="281"/>
      <c r="I567" s="281"/>
      <c r="J567" s="281"/>
      <c r="K567" s="281"/>
      <c r="L567" s="281"/>
      <c r="M567" s="281"/>
      <c r="N567" s="281"/>
      <c r="O567" s="281"/>
      <c r="P567" s="281"/>
      <c r="Q567" s="281"/>
      <c r="R567" s="281"/>
    </row>
    <row r="568" spans="1:18" ht="21.75" customHeight="1">
      <c r="A568" s="374"/>
      <c r="B568" s="396"/>
      <c r="C568" s="396" t="s">
        <v>1427</v>
      </c>
      <c r="D568" s="260"/>
      <c r="E568" s="278"/>
      <c r="F568" s="278"/>
      <c r="G568" s="281"/>
      <c r="H568" s="281"/>
      <c r="I568" s="281"/>
      <c r="J568" s="281"/>
      <c r="K568" s="281"/>
      <c r="L568" s="281"/>
      <c r="M568" s="281"/>
      <c r="N568" s="281"/>
      <c r="O568" s="281"/>
      <c r="P568" s="281"/>
      <c r="Q568" s="281"/>
      <c r="R568" s="281"/>
    </row>
    <row r="569" spans="1:18" ht="21.75" customHeight="1">
      <c r="A569" s="374"/>
      <c r="B569" s="261"/>
      <c r="C569" s="396" t="s">
        <v>1428</v>
      </c>
      <c r="D569" s="260"/>
      <c r="E569" s="278"/>
      <c r="F569" s="278"/>
      <c r="G569" s="281"/>
      <c r="H569" s="281"/>
      <c r="I569" s="281"/>
      <c r="J569" s="281"/>
      <c r="K569" s="281"/>
      <c r="L569" s="281"/>
      <c r="M569" s="281"/>
      <c r="N569" s="281"/>
      <c r="O569" s="281"/>
      <c r="P569" s="281"/>
      <c r="Q569" s="281"/>
      <c r="R569" s="281"/>
    </row>
    <row r="570" spans="1:18" ht="21.75" customHeight="1">
      <c r="A570" s="374"/>
      <c r="B570" s="261"/>
      <c r="C570" s="396" t="s">
        <v>1429</v>
      </c>
      <c r="D570" s="260"/>
      <c r="E570" s="278"/>
      <c r="F570" s="278"/>
      <c r="G570" s="281"/>
      <c r="H570" s="281"/>
      <c r="I570" s="281"/>
      <c r="J570" s="281"/>
      <c r="K570" s="281"/>
      <c r="L570" s="281"/>
      <c r="M570" s="281"/>
      <c r="N570" s="281"/>
      <c r="O570" s="281"/>
      <c r="P570" s="281"/>
      <c r="Q570" s="281"/>
      <c r="R570" s="281"/>
    </row>
    <row r="571" spans="1:18" ht="21.75" customHeight="1">
      <c r="A571" s="374"/>
      <c r="B571" s="261"/>
      <c r="C571" s="396" t="s">
        <v>1430</v>
      </c>
      <c r="D571" s="260"/>
      <c r="E571" s="278"/>
      <c r="F571" s="278"/>
      <c r="G571" s="281"/>
      <c r="H571" s="281"/>
      <c r="I571" s="281"/>
      <c r="J571" s="281"/>
      <c r="K571" s="281"/>
      <c r="L571" s="281"/>
      <c r="M571" s="281"/>
      <c r="N571" s="281"/>
      <c r="O571" s="281"/>
      <c r="P571" s="281"/>
      <c r="Q571" s="281"/>
      <c r="R571" s="281"/>
    </row>
    <row r="572" spans="1:18" ht="21.75" customHeight="1">
      <c r="A572" s="374"/>
      <c r="B572" s="261"/>
      <c r="C572" s="396" t="s">
        <v>1431</v>
      </c>
      <c r="D572" s="260"/>
      <c r="E572" s="278"/>
      <c r="F572" s="278"/>
      <c r="G572" s="281"/>
      <c r="H572" s="281"/>
      <c r="I572" s="281"/>
      <c r="J572" s="281"/>
      <c r="K572" s="281"/>
      <c r="L572" s="281"/>
      <c r="M572" s="281"/>
      <c r="N572" s="281"/>
      <c r="O572" s="281"/>
      <c r="P572" s="281"/>
      <c r="Q572" s="281"/>
      <c r="R572" s="281"/>
    </row>
    <row r="573" spans="1:18" ht="21.75" customHeight="1">
      <c r="A573" s="374"/>
      <c r="B573" s="261"/>
      <c r="C573" s="396" t="s">
        <v>1432</v>
      </c>
      <c r="D573" s="260"/>
      <c r="E573" s="278"/>
      <c r="F573" s="278"/>
      <c r="G573" s="281"/>
      <c r="H573" s="281"/>
      <c r="I573" s="281"/>
      <c r="J573" s="281"/>
      <c r="K573" s="281"/>
      <c r="L573" s="281"/>
      <c r="M573" s="281"/>
      <c r="N573" s="281"/>
      <c r="O573" s="281"/>
      <c r="P573" s="281"/>
      <c r="Q573" s="281"/>
      <c r="R573" s="281"/>
    </row>
    <row r="574" spans="1:18" ht="21.75" customHeight="1">
      <c r="A574" s="374"/>
      <c r="B574" s="261"/>
      <c r="C574" s="396" t="s">
        <v>1433</v>
      </c>
      <c r="D574" s="260"/>
      <c r="E574" s="278"/>
      <c r="F574" s="278"/>
      <c r="G574" s="281"/>
      <c r="H574" s="281"/>
      <c r="I574" s="281"/>
      <c r="J574" s="281"/>
      <c r="K574" s="281"/>
      <c r="L574" s="281"/>
      <c r="M574" s="281"/>
      <c r="N574" s="281"/>
      <c r="O574" s="281"/>
      <c r="P574" s="281"/>
      <c r="Q574" s="281"/>
      <c r="R574" s="281"/>
    </row>
    <row r="575" spans="1:18" ht="21.75" customHeight="1">
      <c r="A575" s="374"/>
      <c r="B575" s="261"/>
      <c r="C575" s="396" t="s">
        <v>1434</v>
      </c>
      <c r="D575" s="260"/>
      <c r="E575" s="278"/>
      <c r="F575" s="278"/>
      <c r="G575" s="281"/>
      <c r="H575" s="281"/>
      <c r="I575" s="281"/>
      <c r="J575" s="281"/>
      <c r="K575" s="281"/>
      <c r="L575" s="281"/>
      <c r="M575" s="281"/>
      <c r="N575" s="281"/>
      <c r="O575" s="281"/>
      <c r="P575" s="281"/>
      <c r="Q575" s="281"/>
      <c r="R575" s="281"/>
    </row>
    <row r="576" spans="1:18" ht="21.75" customHeight="1">
      <c r="A576" s="374"/>
      <c r="B576" s="261"/>
      <c r="C576" s="396" t="s">
        <v>1439</v>
      </c>
      <c r="D576" s="260"/>
      <c r="E576" s="278"/>
      <c r="F576" s="278"/>
      <c r="G576" s="281"/>
      <c r="H576" s="281"/>
      <c r="I576" s="281"/>
      <c r="J576" s="281"/>
      <c r="K576" s="281"/>
      <c r="L576" s="281"/>
      <c r="M576" s="281"/>
      <c r="N576" s="281"/>
      <c r="O576" s="281"/>
      <c r="P576" s="281"/>
      <c r="Q576" s="281"/>
      <c r="R576" s="281"/>
    </row>
    <row r="577" spans="1:18" ht="21.75" customHeight="1">
      <c r="A577" s="373"/>
      <c r="B577" s="264"/>
      <c r="C577" s="289" t="s">
        <v>1440</v>
      </c>
      <c r="D577" s="263"/>
      <c r="E577" s="268"/>
      <c r="F577" s="268"/>
      <c r="G577" s="284"/>
      <c r="H577" s="284"/>
      <c r="I577" s="284"/>
      <c r="J577" s="284"/>
      <c r="K577" s="284"/>
      <c r="L577" s="284"/>
      <c r="M577" s="284"/>
      <c r="N577" s="284"/>
      <c r="O577" s="284"/>
      <c r="P577" s="284"/>
      <c r="Q577" s="284"/>
      <c r="R577" s="284"/>
    </row>
    <row r="578" spans="1:18" ht="21.75" customHeight="1">
      <c r="A578" s="404"/>
      <c r="B578" s="397"/>
      <c r="C578" s="405"/>
      <c r="D578" s="397"/>
      <c r="E578" s="376"/>
      <c r="F578" s="376"/>
      <c r="G578" s="406"/>
      <c r="H578" s="406"/>
      <c r="I578" s="406"/>
      <c r="J578" s="406"/>
      <c r="K578" s="406"/>
      <c r="L578" s="406"/>
      <c r="M578" s="406"/>
      <c r="N578" s="406"/>
      <c r="O578" s="406"/>
      <c r="P578" s="406"/>
      <c r="Q578" s="406"/>
      <c r="R578" s="407">
        <v>29</v>
      </c>
    </row>
    <row r="579" spans="1:18" ht="21.75" customHeight="1">
      <c r="A579" s="266" t="s">
        <v>176</v>
      </c>
      <c r="B579" s="482" t="s">
        <v>178</v>
      </c>
      <c r="C579" s="267" t="s">
        <v>1108</v>
      </c>
      <c r="D579" s="485" t="s">
        <v>315</v>
      </c>
      <c r="E579" s="267" t="s">
        <v>1039</v>
      </c>
      <c r="F579" s="267" t="s">
        <v>186</v>
      </c>
      <c r="G579" s="488" t="s">
        <v>1447</v>
      </c>
      <c r="H579" s="489"/>
      <c r="I579" s="489"/>
      <c r="J579" s="489"/>
      <c r="K579" s="489"/>
      <c r="L579" s="489"/>
      <c r="M579" s="489"/>
      <c r="N579" s="489"/>
      <c r="O579" s="489"/>
      <c r="P579" s="489"/>
      <c r="Q579" s="489"/>
      <c r="R579" s="490"/>
    </row>
    <row r="580" spans="1:18" ht="21.75" customHeight="1">
      <c r="A580" s="177" t="s">
        <v>177</v>
      </c>
      <c r="B580" s="483"/>
      <c r="C580" s="167" t="s">
        <v>178</v>
      </c>
      <c r="D580" s="486"/>
      <c r="E580" s="491" t="s">
        <v>187</v>
      </c>
      <c r="F580" s="491" t="s">
        <v>187</v>
      </c>
      <c r="G580" s="493" t="s">
        <v>1289</v>
      </c>
      <c r="H580" s="493"/>
      <c r="I580" s="493"/>
      <c r="J580" s="493" t="s">
        <v>1446</v>
      </c>
      <c r="K580" s="493"/>
      <c r="L580" s="493"/>
      <c r="M580" s="493"/>
      <c r="N580" s="493"/>
      <c r="O580" s="493"/>
      <c r="P580" s="493"/>
      <c r="Q580" s="493"/>
      <c r="R580" s="493"/>
    </row>
    <row r="581" spans="1:18" ht="21.75" customHeight="1">
      <c r="A581" s="179"/>
      <c r="B581" s="484"/>
      <c r="C581" s="179"/>
      <c r="D581" s="487"/>
      <c r="E581" s="492"/>
      <c r="F581" s="492"/>
      <c r="G581" s="269" t="s">
        <v>1080</v>
      </c>
      <c r="H581" s="269" t="s">
        <v>1081</v>
      </c>
      <c r="I581" s="269" t="s">
        <v>1082</v>
      </c>
      <c r="J581" s="269" t="s">
        <v>1083</v>
      </c>
      <c r="K581" s="269" t="s">
        <v>1084</v>
      </c>
      <c r="L581" s="269" t="s">
        <v>1085</v>
      </c>
      <c r="M581" s="269" t="s">
        <v>1086</v>
      </c>
      <c r="N581" s="269" t="s">
        <v>1087</v>
      </c>
      <c r="O581" s="269" t="s">
        <v>1088</v>
      </c>
      <c r="P581" s="269" t="s">
        <v>1089</v>
      </c>
      <c r="Q581" s="269" t="s">
        <v>1090</v>
      </c>
      <c r="R581" s="269" t="s">
        <v>1091</v>
      </c>
    </row>
    <row r="582" spans="1:18" ht="21.75" customHeight="1">
      <c r="A582" s="398"/>
      <c r="B582" s="322"/>
      <c r="C582" s="399" t="s">
        <v>1424</v>
      </c>
      <c r="D582" s="302"/>
      <c r="E582" s="305"/>
      <c r="F582" s="305"/>
      <c r="G582" s="304"/>
      <c r="H582" s="304"/>
      <c r="I582" s="304"/>
      <c r="J582" s="304"/>
      <c r="K582" s="304"/>
      <c r="L582" s="304"/>
      <c r="M582" s="304"/>
      <c r="N582" s="304"/>
      <c r="O582" s="304"/>
      <c r="P582" s="304"/>
      <c r="Q582" s="304"/>
      <c r="R582" s="304"/>
    </row>
    <row r="583" spans="1:18" ht="21.75" customHeight="1">
      <c r="A583" s="374"/>
      <c r="B583" s="261"/>
      <c r="C583" s="396" t="s">
        <v>1441</v>
      </c>
      <c r="D583" s="260"/>
      <c r="E583" s="278"/>
      <c r="F583" s="278"/>
      <c r="G583" s="281"/>
      <c r="H583" s="281"/>
      <c r="I583" s="281"/>
      <c r="J583" s="281"/>
      <c r="K583" s="281"/>
      <c r="L583" s="281"/>
      <c r="M583" s="281"/>
      <c r="N583" s="281"/>
      <c r="O583" s="281"/>
      <c r="P583" s="281"/>
      <c r="Q583" s="281"/>
      <c r="R583" s="281"/>
    </row>
    <row r="584" spans="1:18" ht="21.75" customHeight="1">
      <c r="A584" s="374"/>
      <c r="B584" s="261"/>
      <c r="C584" s="396" t="s">
        <v>1442</v>
      </c>
      <c r="D584" s="260"/>
      <c r="E584" s="278"/>
      <c r="F584" s="278"/>
      <c r="G584" s="281"/>
      <c r="H584" s="281"/>
      <c r="I584" s="281"/>
      <c r="J584" s="281"/>
      <c r="K584" s="281"/>
      <c r="L584" s="281"/>
      <c r="M584" s="281"/>
      <c r="N584" s="281"/>
      <c r="O584" s="281"/>
      <c r="P584" s="281"/>
      <c r="Q584" s="281"/>
      <c r="R584" s="281"/>
    </row>
    <row r="585" spans="1:18" ht="21.75" customHeight="1">
      <c r="A585" s="373"/>
      <c r="B585" s="264"/>
      <c r="C585" s="289"/>
      <c r="D585" s="263"/>
      <c r="E585" s="268"/>
      <c r="F585" s="268"/>
      <c r="G585" s="284"/>
      <c r="H585" s="284"/>
      <c r="I585" s="284"/>
      <c r="J585" s="284"/>
      <c r="K585" s="284"/>
      <c r="L585" s="284"/>
      <c r="M585" s="284"/>
      <c r="N585" s="284"/>
      <c r="O585" s="284"/>
      <c r="P585" s="284"/>
      <c r="Q585" s="284"/>
      <c r="R585" s="284"/>
    </row>
    <row r="602" ht="21.75" customHeight="1">
      <c r="R602" s="206">
        <v>30</v>
      </c>
    </row>
    <row r="603" spans="1:18" ht="21.75" customHeight="1">
      <c r="A603" s="270" t="s">
        <v>1109</v>
      </c>
      <c r="B603" s="270" t="s">
        <v>1160</v>
      </c>
      <c r="D603" s="154"/>
      <c r="E603" s="154"/>
      <c r="F603" s="154"/>
      <c r="G603" s="163"/>
      <c r="H603" s="163"/>
      <c r="I603" s="163"/>
      <c r="J603" s="163"/>
      <c r="K603" s="163"/>
      <c r="L603" s="163"/>
      <c r="M603" s="163"/>
      <c r="N603" s="163"/>
      <c r="O603" s="163"/>
      <c r="P603" s="163"/>
      <c r="Q603" s="163"/>
      <c r="R603" s="163"/>
    </row>
    <row r="604" ht="21.75" customHeight="1">
      <c r="B604" s="291" t="s">
        <v>1159</v>
      </c>
    </row>
    <row r="605" ht="21.75" customHeight="1">
      <c r="B605" s="276"/>
    </row>
    <row r="606" spans="1:18" ht="21.75" customHeight="1">
      <c r="A606" s="266" t="s">
        <v>176</v>
      </c>
      <c r="B606" s="482" t="s">
        <v>178</v>
      </c>
      <c r="C606" s="267" t="s">
        <v>1108</v>
      </c>
      <c r="D606" s="485" t="s">
        <v>315</v>
      </c>
      <c r="E606" s="267" t="s">
        <v>1039</v>
      </c>
      <c r="F606" s="267" t="s">
        <v>186</v>
      </c>
      <c r="G606" s="488" t="s">
        <v>1447</v>
      </c>
      <c r="H606" s="489"/>
      <c r="I606" s="489"/>
      <c r="J606" s="489"/>
      <c r="K606" s="489"/>
      <c r="L606" s="489"/>
      <c r="M606" s="489"/>
      <c r="N606" s="489"/>
      <c r="O606" s="489"/>
      <c r="P606" s="489"/>
      <c r="Q606" s="489"/>
      <c r="R606" s="490"/>
    </row>
    <row r="607" spans="1:18" ht="21.75" customHeight="1">
      <c r="A607" s="177" t="s">
        <v>177</v>
      </c>
      <c r="B607" s="483"/>
      <c r="C607" s="167" t="s">
        <v>178</v>
      </c>
      <c r="D607" s="486"/>
      <c r="E607" s="491" t="s">
        <v>187</v>
      </c>
      <c r="F607" s="491" t="s">
        <v>187</v>
      </c>
      <c r="G607" s="493" t="s">
        <v>1289</v>
      </c>
      <c r="H607" s="493"/>
      <c r="I607" s="493"/>
      <c r="J607" s="493" t="s">
        <v>1446</v>
      </c>
      <c r="K607" s="493"/>
      <c r="L607" s="493"/>
      <c r="M607" s="493"/>
      <c r="N607" s="493"/>
      <c r="O607" s="493"/>
      <c r="P607" s="493"/>
      <c r="Q607" s="493"/>
      <c r="R607" s="493"/>
    </row>
    <row r="608" spans="1:18" ht="21.75" customHeight="1">
      <c r="A608" s="179"/>
      <c r="B608" s="484"/>
      <c r="C608" s="179"/>
      <c r="D608" s="487"/>
      <c r="E608" s="492"/>
      <c r="F608" s="492"/>
      <c r="G608" s="269" t="s">
        <v>1080</v>
      </c>
      <c r="H608" s="269" t="s">
        <v>1081</v>
      </c>
      <c r="I608" s="269" t="s">
        <v>1082</v>
      </c>
      <c r="J608" s="269" t="s">
        <v>1083</v>
      </c>
      <c r="K608" s="269" t="s">
        <v>1084</v>
      </c>
      <c r="L608" s="269" t="s">
        <v>1085</v>
      </c>
      <c r="M608" s="269" t="s">
        <v>1086</v>
      </c>
      <c r="N608" s="269" t="s">
        <v>1087</v>
      </c>
      <c r="O608" s="269" t="s">
        <v>1088</v>
      </c>
      <c r="P608" s="269" t="s">
        <v>1089</v>
      </c>
      <c r="Q608" s="269" t="s">
        <v>1090</v>
      </c>
      <c r="R608" s="269" t="s">
        <v>1091</v>
      </c>
    </row>
    <row r="609" spans="1:18" ht="21.75" customHeight="1">
      <c r="A609" s="156">
        <v>1</v>
      </c>
      <c r="B609" s="185" t="s">
        <v>1181</v>
      </c>
      <c r="C609" s="157" t="s">
        <v>1450</v>
      </c>
      <c r="D609" s="198">
        <v>10000</v>
      </c>
      <c r="E609" s="195" t="s">
        <v>1041</v>
      </c>
      <c r="F609" s="186" t="s">
        <v>236</v>
      </c>
      <c r="G609" s="371"/>
      <c r="H609" s="297"/>
      <c r="I609" s="297"/>
      <c r="J609" s="297"/>
      <c r="K609" s="297"/>
      <c r="L609" s="155"/>
      <c r="M609" s="155"/>
      <c r="N609" s="155"/>
      <c r="O609" s="155"/>
      <c r="P609" s="155"/>
      <c r="Q609" s="155"/>
      <c r="R609" s="155"/>
    </row>
    <row r="610" spans="1:18" ht="21.75" customHeight="1">
      <c r="A610" s="186"/>
      <c r="B610" s="185"/>
      <c r="C610" s="157" t="s">
        <v>1451</v>
      </c>
      <c r="D610" s="256"/>
      <c r="E610" s="192"/>
      <c r="F610" s="186"/>
      <c r="G610" s="371"/>
      <c r="H610" s="297"/>
      <c r="I610" s="297"/>
      <c r="J610" s="297"/>
      <c r="K610" s="297"/>
      <c r="L610" s="297"/>
      <c r="M610" s="297"/>
      <c r="N610" s="297"/>
      <c r="O610" s="297"/>
      <c r="P610" s="297"/>
      <c r="Q610" s="297"/>
      <c r="R610" s="297"/>
    </row>
    <row r="611" spans="1:18" ht="21.75" customHeight="1">
      <c r="A611" s="166"/>
      <c r="B611" s="169"/>
      <c r="C611" s="148"/>
      <c r="D611" s="292"/>
      <c r="E611" s="151"/>
      <c r="F611" s="166"/>
      <c r="G611" s="188"/>
      <c r="H611" s="150"/>
      <c r="I611" s="150"/>
      <c r="J611" s="150"/>
      <c r="K611" s="150"/>
      <c r="L611" s="150"/>
      <c r="M611" s="150"/>
      <c r="N611" s="150"/>
      <c r="O611" s="150"/>
      <c r="P611" s="150"/>
      <c r="Q611" s="150"/>
      <c r="R611" s="150"/>
    </row>
    <row r="626" ht="21.75" customHeight="1">
      <c r="R626" s="206">
        <v>31</v>
      </c>
    </row>
  </sheetData>
  <sheetProtection/>
  <mergeCells count="185">
    <mergeCell ref="B531:B533"/>
    <mergeCell ref="D531:D533"/>
    <mergeCell ref="G531:R531"/>
    <mergeCell ref="E532:E533"/>
    <mergeCell ref="F532:F533"/>
    <mergeCell ref="G532:I532"/>
    <mergeCell ref="J532:R532"/>
    <mergeCell ref="B579:B581"/>
    <mergeCell ref="D579:D581"/>
    <mergeCell ref="G579:R579"/>
    <mergeCell ref="E580:E581"/>
    <mergeCell ref="F580:F581"/>
    <mergeCell ref="G580:I580"/>
    <mergeCell ref="J580:R580"/>
    <mergeCell ref="B558:B560"/>
    <mergeCell ref="D558:D560"/>
    <mergeCell ref="G558:R558"/>
    <mergeCell ref="E559:E560"/>
    <mergeCell ref="F559:F560"/>
    <mergeCell ref="G559:I559"/>
    <mergeCell ref="J559:R559"/>
    <mergeCell ref="B438:B440"/>
    <mergeCell ref="B99:B101"/>
    <mergeCell ref="D99:D101"/>
    <mergeCell ref="E100:E101"/>
    <mergeCell ref="B75:B77"/>
    <mergeCell ref="D75:D77"/>
    <mergeCell ref="E439:E440"/>
    <mergeCell ref="G459:R459"/>
    <mergeCell ref="F76:F77"/>
    <mergeCell ref="J76:R76"/>
    <mergeCell ref="G99:R99"/>
    <mergeCell ref="D459:D461"/>
    <mergeCell ref="B484:B486"/>
    <mergeCell ref="D484:D486"/>
    <mergeCell ref="G484:R484"/>
    <mergeCell ref="E485:E486"/>
    <mergeCell ref="F485:F486"/>
    <mergeCell ref="G485:I485"/>
    <mergeCell ref="J485:R485"/>
    <mergeCell ref="B606:B608"/>
    <mergeCell ref="D606:D608"/>
    <mergeCell ref="G606:R606"/>
    <mergeCell ref="E607:E608"/>
    <mergeCell ref="F607:F608"/>
    <mergeCell ref="G607:I607"/>
    <mergeCell ref="J607:R607"/>
    <mergeCell ref="J28:R28"/>
    <mergeCell ref="B195:B197"/>
    <mergeCell ref="D195:D197"/>
    <mergeCell ref="G195:R195"/>
    <mergeCell ref="E196:E197"/>
    <mergeCell ref="F196:F197"/>
    <mergeCell ref="G196:I196"/>
    <mergeCell ref="J196:R196"/>
    <mergeCell ref="G76:I76"/>
    <mergeCell ref="E76:E77"/>
    <mergeCell ref="B414:B416"/>
    <mergeCell ref="D414:D416"/>
    <mergeCell ref="E28:E29"/>
    <mergeCell ref="B318:B320"/>
    <mergeCell ref="B219:B221"/>
    <mergeCell ref="D219:D221"/>
    <mergeCell ref="B27:B29"/>
    <mergeCell ref="D27:D29"/>
    <mergeCell ref="G151:I151"/>
    <mergeCell ref="F295:F296"/>
    <mergeCell ref="G295:I295"/>
    <mergeCell ref="E8:E9"/>
    <mergeCell ref="B339:B341"/>
    <mergeCell ref="D339:D341"/>
    <mergeCell ref="G414:R414"/>
    <mergeCell ref="J415:R415"/>
    <mergeCell ref="J367:R367"/>
    <mergeCell ref="F220:F221"/>
    <mergeCell ref="F28:F29"/>
    <mergeCell ref="G28:I28"/>
    <mergeCell ref="F391:F392"/>
    <mergeCell ref="G220:I220"/>
    <mergeCell ref="F100:F101"/>
    <mergeCell ref="F319:F320"/>
    <mergeCell ref="J460:R460"/>
    <mergeCell ref="E391:E392"/>
    <mergeCell ref="G391:I391"/>
    <mergeCell ref="J439:R439"/>
    <mergeCell ref="G415:I415"/>
    <mergeCell ref="G75:R75"/>
    <mergeCell ref="E415:E416"/>
    <mergeCell ref="F415:F416"/>
    <mergeCell ref="G438:R438"/>
    <mergeCell ref="J391:R391"/>
    <mergeCell ref="A1:R1"/>
    <mergeCell ref="A2:R2"/>
    <mergeCell ref="A3:R3"/>
    <mergeCell ref="B7:B9"/>
    <mergeCell ref="D7:D9"/>
    <mergeCell ref="B390:B392"/>
    <mergeCell ref="G7:R7"/>
    <mergeCell ref="D390:D392"/>
    <mergeCell ref="G390:R390"/>
    <mergeCell ref="E319:E320"/>
    <mergeCell ref="J127:R127"/>
    <mergeCell ref="G100:I100"/>
    <mergeCell ref="J100:R100"/>
    <mergeCell ref="B459:B461"/>
    <mergeCell ref="E460:E461"/>
    <mergeCell ref="F460:F461"/>
    <mergeCell ref="D438:D440"/>
    <mergeCell ref="F439:F440"/>
    <mergeCell ref="G439:I439"/>
    <mergeCell ref="G460:I460"/>
    <mergeCell ref="D126:D128"/>
    <mergeCell ref="B171:B173"/>
    <mergeCell ref="F151:F152"/>
    <mergeCell ref="F8:F9"/>
    <mergeCell ref="G8:I8"/>
    <mergeCell ref="J8:R8"/>
    <mergeCell ref="F127:F128"/>
    <mergeCell ref="G127:I127"/>
    <mergeCell ref="G27:R27"/>
    <mergeCell ref="G126:R126"/>
    <mergeCell ref="G247:I247"/>
    <mergeCell ref="J295:R295"/>
    <mergeCell ref="E271:E272"/>
    <mergeCell ref="B126:B128"/>
    <mergeCell ref="J172:R172"/>
    <mergeCell ref="B150:B152"/>
    <mergeCell ref="D150:D152"/>
    <mergeCell ref="G150:R150"/>
    <mergeCell ref="E151:E152"/>
    <mergeCell ref="E127:E128"/>
    <mergeCell ref="G318:R318"/>
    <mergeCell ref="D270:D272"/>
    <mergeCell ref="G270:R270"/>
    <mergeCell ref="G171:R171"/>
    <mergeCell ref="E172:E173"/>
    <mergeCell ref="G172:I172"/>
    <mergeCell ref="D318:D320"/>
    <mergeCell ref="G219:R219"/>
    <mergeCell ref="E220:E221"/>
    <mergeCell ref="J319:R319"/>
    <mergeCell ref="J340:R340"/>
    <mergeCell ref="G339:R339"/>
    <mergeCell ref="E340:E341"/>
    <mergeCell ref="F340:F341"/>
    <mergeCell ref="G319:I319"/>
    <mergeCell ref="G340:I340"/>
    <mergeCell ref="B366:B368"/>
    <mergeCell ref="D366:D368"/>
    <mergeCell ref="G366:R366"/>
    <mergeCell ref="E367:E368"/>
    <mergeCell ref="F367:F368"/>
    <mergeCell ref="G367:I367"/>
    <mergeCell ref="J151:R151"/>
    <mergeCell ref="J220:R220"/>
    <mergeCell ref="B246:B248"/>
    <mergeCell ref="D246:D248"/>
    <mergeCell ref="G246:R246"/>
    <mergeCell ref="E247:E248"/>
    <mergeCell ref="F247:F248"/>
    <mergeCell ref="J247:R247"/>
    <mergeCell ref="F172:F173"/>
    <mergeCell ref="D171:D173"/>
    <mergeCell ref="F271:F272"/>
    <mergeCell ref="G271:I271"/>
    <mergeCell ref="B294:B296"/>
    <mergeCell ref="D294:D296"/>
    <mergeCell ref="G294:R294"/>
    <mergeCell ref="J271:R271"/>
    <mergeCell ref="E295:E296"/>
    <mergeCell ref="B270:B272"/>
    <mergeCell ref="B51:B53"/>
    <mergeCell ref="D51:D53"/>
    <mergeCell ref="G51:R51"/>
    <mergeCell ref="E52:E53"/>
    <mergeCell ref="F52:F53"/>
    <mergeCell ref="G52:I52"/>
    <mergeCell ref="J52:R52"/>
    <mergeCell ref="B507:B509"/>
    <mergeCell ref="D507:D509"/>
    <mergeCell ref="G507:R507"/>
    <mergeCell ref="E508:E509"/>
    <mergeCell ref="F508:F509"/>
    <mergeCell ref="G508:I508"/>
    <mergeCell ref="J508:R508"/>
  </mergeCells>
  <printOptions/>
  <pageMargins left="0.31496062992125984" right="0.3937007874015748" top="0.8661417322834646" bottom="0.5905511811023623" header="0.31496062992125984" footer="0.31496062992125984"/>
  <pageSetup firstPageNumber="6" useFirstPageNumber="1" horizontalDpi="300" verticalDpi="300" orientation="landscape" paperSize="9" scale="9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532"/>
  <sheetViews>
    <sheetView zoomScalePageLayoutView="0" workbookViewId="0" topLeftCell="A76">
      <selection activeCell="C90" sqref="C90"/>
    </sheetView>
  </sheetViews>
  <sheetFormatPr defaultColWidth="9.140625" defaultRowHeight="21.75" customHeight="1"/>
  <cols>
    <col min="1" max="1" width="5.28125" style="211" customWidth="1"/>
    <col min="2" max="2" width="34.28125" style="211" customWidth="1"/>
    <col min="3" max="3" width="39.7109375" style="211" customWidth="1"/>
    <col min="4" max="4" width="11.7109375" style="232" customWidth="1"/>
    <col min="5" max="5" width="10.8515625" style="232" customWidth="1"/>
    <col min="6" max="6" width="10.140625" style="232" customWidth="1"/>
    <col min="7" max="18" width="3.7109375" style="211" customWidth="1"/>
    <col min="19" max="16384" width="9.140625" style="211" customWidth="1"/>
  </cols>
  <sheetData>
    <row r="1" spans="1:18" s="270" customFormat="1" ht="21.75" customHeight="1">
      <c r="A1" s="494" t="s">
        <v>1202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</row>
    <row r="2" spans="1:18" ht="21.75" customHeight="1">
      <c r="A2" s="495" t="s">
        <v>1320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</row>
    <row r="3" spans="1:18" ht="21.75" customHeight="1">
      <c r="A3" s="494" t="s">
        <v>174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</row>
    <row r="4" spans="2:13" ht="21.75" customHeight="1">
      <c r="B4" s="271" t="s">
        <v>1206</v>
      </c>
      <c r="C4" s="271"/>
      <c r="D4" s="271"/>
      <c r="E4" s="271"/>
      <c r="M4" s="232"/>
    </row>
    <row r="5" spans="1:13" ht="21.75" customHeight="1">
      <c r="A5" s="232"/>
      <c r="B5" s="412" t="s">
        <v>1207</v>
      </c>
      <c r="C5" s="272"/>
      <c r="D5" s="272"/>
      <c r="E5" s="272"/>
      <c r="F5" s="273"/>
      <c r="G5" s="272"/>
      <c r="H5" s="272"/>
      <c r="I5" s="272"/>
      <c r="J5" s="272"/>
      <c r="M5" s="232"/>
    </row>
    <row r="6" ht="6" customHeight="1"/>
    <row r="7" spans="1:18" s="213" customFormat="1" ht="21.75" customHeight="1">
      <c r="A7" s="266" t="s">
        <v>176</v>
      </c>
      <c r="B7" s="482" t="s">
        <v>178</v>
      </c>
      <c r="C7" s="267" t="s">
        <v>1108</v>
      </c>
      <c r="D7" s="485" t="s">
        <v>315</v>
      </c>
      <c r="E7" s="267" t="s">
        <v>1039</v>
      </c>
      <c r="F7" s="267" t="s">
        <v>186</v>
      </c>
      <c r="G7" s="488" t="s">
        <v>1447</v>
      </c>
      <c r="H7" s="489"/>
      <c r="I7" s="489"/>
      <c r="J7" s="489"/>
      <c r="K7" s="489"/>
      <c r="L7" s="489"/>
      <c r="M7" s="489"/>
      <c r="N7" s="489"/>
      <c r="O7" s="489"/>
      <c r="P7" s="489"/>
      <c r="Q7" s="489"/>
      <c r="R7" s="490"/>
    </row>
    <row r="8" spans="1:18" s="213" customFormat="1" ht="21.75" customHeight="1">
      <c r="A8" s="177" t="s">
        <v>177</v>
      </c>
      <c r="B8" s="483"/>
      <c r="C8" s="167" t="s">
        <v>178</v>
      </c>
      <c r="D8" s="486"/>
      <c r="E8" s="491" t="s">
        <v>187</v>
      </c>
      <c r="F8" s="491" t="s">
        <v>187</v>
      </c>
      <c r="G8" s="493" t="s">
        <v>1289</v>
      </c>
      <c r="H8" s="493"/>
      <c r="I8" s="493"/>
      <c r="J8" s="493" t="s">
        <v>1446</v>
      </c>
      <c r="K8" s="493"/>
      <c r="L8" s="493"/>
      <c r="M8" s="493"/>
      <c r="N8" s="493"/>
      <c r="O8" s="493"/>
      <c r="P8" s="493"/>
      <c r="Q8" s="493"/>
      <c r="R8" s="493"/>
    </row>
    <row r="9" spans="1:18" s="213" customFormat="1" ht="21.75" customHeight="1">
      <c r="A9" s="179"/>
      <c r="B9" s="484"/>
      <c r="C9" s="179"/>
      <c r="D9" s="487"/>
      <c r="E9" s="492"/>
      <c r="F9" s="492"/>
      <c r="G9" s="269" t="s">
        <v>1080</v>
      </c>
      <c r="H9" s="269" t="s">
        <v>1081</v>
      </c>
      <c r="I9" s="269" t="s">
        <v>1082</v>
      </c>
      <c r="J9" s="269" t="s">
        <v>1083</v>
      </c>
      <c r="K9" s="269" t="s">
        <v>1084</v>
      </c>
      <c r="L9" s="269" t="s">
        <v>1085</v>
      </c>
      <c r="M9" s="269" t="s">
        <v>1086</v>
      </c>
      <c r="N9" s="269" t="s">
        <v>1087</v>
      </c>
      <c r="O9" s="269" t="s">
        <v>1088</v>
      </c>
      <c r="P9" s="269" t="s">
        <v>1089</v>
      </c>
      <c r="Q9" s="269" t="s">
        <v>1090</v>
      </c>
      <c r="R9" s="269" t="s">
        <v>1091</v>
      </c>
    </row>
    <row r="10" spans="1:18" s="213" customFormat="1" ht="21.75" customHeight="1">
      <c r="A10" s="177"/>
      <c r="B10" s="261" t="s">
        <v>1219</v>
      </c>
      <c r="C10" s="266"/>
      <c r="D10" s="302"/>
      <c r="E10" s="305"/>
      <c r="F10" s="305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</row>
    <row r="11" spans="1:18" s="213" customFormat="1" ht="21.75" customHeight="1">
      <c r="A11" s="186">
        <v>1</v>
      </c>
      <c r="B11" s="327" t="s">
        <v>1309</v>
      </c>
      <c r="C11" s="327" t="s">
        <v>1344</v>
      </c>
      <c r="D11" s="308">
        <v>720000</v>
      </c>
      <c r="E11" s="309" t="s">
        <v>1219</v>
      </c>
      <c r="F11" s="155" t="s">
        <v>1079</v>
      </c>
      <c r="G11" s="306"/>
      <c r="H11" s="306"/>
      <c r="I11" s="155"/>
      <c r="J11" s="155"/>
      <c r="K11" s="155"/>
      <c r="L11" s="155"/>
      <c r="M11" s="155"/>
      <c r="N11" s="155"/>
      <c r="O11" s="155"/>
      <c r="P11" s="155"/>
      <c r="Q11" s="155"/>
      <c r="R11" s="155"/>
    </row>
    <row r="12" spans="1:18" s="213" customFormat="1" ht="21.75" customHeight="1">
      <c r="A12" s="186"/>
      <c r="B12" s="327" t="s">
        <v>1321</v>
      </c>
      <c r="C12" s="330" t="s">
        <v>1345</v>
      </c>
      <c r="D12" s="186"/>
      <c r="E12" s="186" t="s">
        <v>1071</v>
      </c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</row>
    <row r="13" spans="1:18" s="213" customFormat="1" ht="21.75" customHeight="1">
      <c r="A13" s="186"/>
      <c r="B13" s="328" t="s">
        <v>1322</v>
      </c>
      <c r="C13" s="330" t="s">
        <v>1346</v>
      </c>
      <c r="D13" s="192"/>
      <c r="E13" s="192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</row>
    <row r="14" spans="1:18" s="213" customFormat="1" ht="21.75" customHeight="1">
      <c r="A14" s="186"/>
      <c r="B14" s="327" t="s">
        <v>1323</v>
      </c>
      <c r="C14" s="330" t="s">
        <v>1347</v>
      </c>
      <c r="D14" s="337"/>
      <c r="E14" s="337"/>
      <c r="F14" s="338"/>
      <c r="G14" s="338"/>
      <c r="H14" s="338"/>
      <c r="I14" s="155"/>
      <c r="J14" s="155"/>
      <c r="K14" s="155"/>
      <c r="L14" s="155"/>
      <c r="M14" s="155"/>
      <c r="N14" s="155"/>
      <c r="O14" s="155"/>
      <c r="P14" s="155"/>
      <c r="Q14" s="155"/>
      <c r="R14" s="155"/>
    </row>
    <row r="15" spans="1:18" s="213" customFormat="1" ht="21.75" customHeight="1">
      <c r="A15" s="186"/>
      <c r="B15" s="339" t="s">
        <v>1324</v>
      </c>
      <c r="C15" s="330" t="s">
        <v>1348</v>
      </c>
      <c r="D15" s="337"/>
      <c r="E15" s="337"/>
      <c r="F15" s="338"/>
      <c r="G15" s="338"/>
      <c r="H15" s="338"/>
      <c r="I15" s="155"/>
      <c r="J15" s="155"/>
      <c r="K15" s="155"/>
      <c r="L15" s="155"/>
      <c r="M15" s="155"/>
      <c r="N15" s="155"/>
      <c r="O15" s="155"/>
      <c r="P15" s="155"/>
      <c r="Q15" s="155"/>
      <c r="R15" s="155"/>
    </row>
    <row r="16" spans="1:18" s="213" customFormat="1" ht="21.75" customHeight="1">
      <c r="A16" s="186"/>
      <c r="B16" s="339" t="s">
        <v>1325</v>
      </c>
      <c r="C16" s="307" t="s">
        <v>1349</v>
      </c>
      <c r="D16" s="337"/>
      <c r="E16" s="337"/>
      <c r="F16" s="338"/>
      <c r="G16" s="338"/>
      <c r="H16" s="338"/>
      <c r="I16" s="155"/>
      <c r="J16" s="155"/>
      <c r="K16" s="155"/>
      <c r="L16" s="155"/>
      <c r="M16" s="155"/>
      <c r="N16" s="155"/>
      <c r="O16" s="155"/>
      <c r="P16" s="155"/>
      <c r="Q16" s="155"/>
      <c r="R16" s="155"/>
    </row>
    <row r="17" spans="1:18" s="213" customFormat="1" ht="21.75" customHeight="1">
      <c r="A17" s="186"/>
      <c r="B17" s="339" t="s">
        <v>1132</v>
      </c>
      <c r="C17" s="350" t="s">
        <v>1350</v>
      </c>
      <c r="D17" s="337"/>
      <c r="E17" s="337"/>
      <c r="F17" s="378"/>
      <c r="G17" s="338"/>
      <c r="H17" s="338"/>
      <c r="I17" s="155"/>
      <c r="J17" s="155"/>
      <c r="K17" s="155"/>
      <c r="L17" s="155"/>
      <c r="M17" s="155"/>
      <c r="N17" s="155"/>
      <c r="O17" s="155"/>
      <c r="P17" s="155"/>
      <c r="Q17" s="155"/>
      <c r="R17" s="155"/>
    </row>
    <row r="18" spans="1:18" s="213" customFormat="1" ht="8.25" customHeight="1">
      <c r="A18" s="183"/>
      <c r="B18" s="323"/>
      <c r="C18" s="296"/>
      <c r="D18" s="310"/>
      <c r="E18" s="311"/>
      <c r="F18" s="268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</row>
    <row r="19" spans="1:18" s="213" customFormat="1" ht="21.75" customHeight="1">
      <c r="A19" s="186">
        <v>2</v>
      </c>
      <c r="B19" s="326" t="s">
        <v>1309</v>
      </c>
      <c r="C19" s="329" t="s">
        <v>1341</v>
      </c>
      <c r="D19" s="312">
        <v>490000</v>
      </c>
      <c r="E19" s="309" t="s">
        <v>1219</v>
      </c>
      <c r="F19" s="186" t="s">
        <v>1079</v>
      </c>
      <c r="G19" s="253"/>
      <c r="H19" s="253"/>
      <c r="I19" s="155"/>
      <c r="J19" s="155"/>
      <c r="K19" s="155"/>
      <c r="L19" s="155"/>
      <c r="M19" s="155"/>
      <c r="N19" s="155"/>
      <c r="O19" s="155"/>
      <c r="P19" s="155"/>
      <c r="Q19" s="155"/>
      <c r="R19" s="237"/>
    </row>
    <row r="20" spans="1:18" s="213" customFormat="1" ht="21.75" customHeight="1">
      <c r="A20" s="255"/>
      <c r="B20" s="327" t="s">
        <v>1326</v>
      </c>
      <c r="C20" s="330" t="s">
        <v>1351</v>
      </c>
      <c r="D20" s="186"/>
      <c r="E20" s="186" t="s">
        <v>1071</v>
      </c>
      <c r="F20" s="186"/>
      <c r="G20" s="186"/>
      <c r="H20" s="186"/>
      <c r="I20" s="155"/>
      <c r="J20" s="155"/>
      <c r="K20" s="155"/>
      <c r="L20" s="155"/>
      <c r="M20" s="155"/>
      <c r="N20" s="155"/>
      <c r="O20" s="155"/>
      <c r="P20" s="155"/>
      <c r="Q20" s="155"/>
      <c r="R20" s="237"/>
    </row>
    <row r="21" spans="1:18" s="213" customFormat="1" ht="21.75" customHeight="1">
      <c r="A21" s="255"/>
      <c r="B21" s="327" t="s">
        <v>1327</v>
      </c>
      <c r="C21" s="330" t="s">
        <v>1352</v>
      </c>
      <c r="D21" s="186"/>
      <c r="E21" s="186"/>
      <c r="F21" s="186"/>
      <c r="G21" s="186"/>
      <c r="H21" s="186"/>
      <c r="I21" s="155"/>
      <c r="J21" s="155"/>
      <c r="K21" s="155"/>
      <c r="L21" s="155"/>
      <c r="M21" s="155"/>
      <c r="N21" s="155"/>
      <c r="O21" s="155"/>
      <c r="P21" s="155"/>
      <c r="Q21" s="155"/>
      <c r="R21" s="237"/>
    </row>
    <row r="22" spans="1:18" s="213" customFormat="1" ht="21.75" customHeight="1">
      <c r="A22" s="255"/>
      <c r="B22" s="327" t="s">
        <v>1328</v>
      </c>
      <c r="C22" s="330" t="s">
        <v>1353</v>
      </c>
      <c r="D22" s="325"/>
      <c r="E22" s="186"/>
      <c r="F22" s="186"/>
      <c r="G22" s="186"/>
      <c r="H22" s="186"/>
      <c r="I22" s="155"/>
      <c r="J22" s="155"/>
      <c r="K22" s="155"/>
      <c r="L22" s="155"/>
      <c r="M22" s="155"/>
      <c r="N22" s="155"/>
      <c r="O22" s="155"/>
      <c r="P22" s="155"/>
      <c r="Q22" s="155"/>
      <c r="R22" s="237"/>
    </row>
    <row r="23" spans="1:18" s="213" customFormat="1" ht="21.75" customHeight="1">
      <c r="A23" s="255"/>
      <c r="B23" s="340" t="s">
        <v>1132</v>
      </c>
      <c r="C23" s="330" t="s">
        <v>1354</v>
      </c>
      <c r="D23" s="325"/>
      <c r="E23" s="186"/>
      <c r="F23" s="186"/>
      <c r="G23" s="186"/>
      <c r="H23" s="186"/>
      <c r="I23" s="155"/>
      <c r="J23" s="155"/>
      <c r="K23" s="155"/>
      <c r="L23" s="155"/>
      <c r="M23" s="155"/>
      <c r="N23" s="155"/>
      <c r="O23" s="155"/>
      <c r="P23" s="155"/>
      <c r="Q23" s="155"/>
      <c r="R23" s="237"/>
    </row>
    <row r="24" spans="1:18" s="213" customFormat="1" ht="21.75" customHeight="1">
      <c r="A24" s="255"/>
      <c r="B24" s="340"/>
      <c r="C24" s="330" t="s">
        <v>1355</v>
      </c>
      <c r="D24" s="198"/>
      <c r="E24" s="192"/>
      <c r="F24" s="192"/>
      <c r="G24" s="186"/>
      <c r="H24" s="186"/>
      <c r="I24" s="155"/>
      <c r="J24" s="155"/>
      <c r="K24" s="155"/>
      <c r="L24" s="155"/>
      <c r="M24" s="155"/>
      <c r="N24" s="155"/>
      <c r="O24" s="155"/>
      <c r="P24" s="155"/>
      <c r="Q24" s="155"/>
      <c r="R24" s="237"/>
    </row>
    <row r="25" spans="1:18" s="213" customFormat="1" ht="6.75" customHeight="1">
      <c r="A25" s="257"/>
      <c r="B25" s="258"/>
      <c r="C25" s="341"/>
      <c r="D25" s="310"/>
      <c r="E25" s="311"/>
      <c r="F25" s="311"/>
      <c r="G25" s="317"/>
      <c r="H25" s="317"/>
      <c r="I25" s="284"/>
      <c r="J25" s="284"/>
      <c r="K25" s="284"/>
      <c r="L25" s="284"/>
      <c r="M25" s="284"/>
      <c r="N25" s="284"/>
      <c r="O25" s="284"/>
      <c r="P25" s="284"/>
      <c r="Q25" s="284"/>
      <c r="R25" s="284"/>
    </row>
    <row r="26" spans="1:18" s="232" customFormat="1" ht="21.75" customHeight="1">
      <c r="A26" s="158"/>
      <c r="B26" s="322" t="s">
        <v>1072</v>
      </c>
      <c r="C26" s="342"/>
      <c r="D26" s="335"/>
      <c r="E26" s="155"/>
      <c r="F26" s="155"/>
      <c r="G26" s="155"/>
      <c r="H26" s="155"/>
      <c r="I26" s="155"/>
      <c r="J26" s="155"/>
      <c r="K26" s="155"/>
      <c r="L26" s="254"/>
      <c r="M26" s="254"/>
      <c r="N26" s="254"/>
      <c r="O26" s="254"/>
      <c r="P26" s="186"/>
      <c r="Q26" s="186"/>
      <c r="R26" s="316"/>
    </row>
    <row r="27" spans="1:18" s="232" customFormat="1" ht="21.75" customHeight="1">
      <c r="A27" s="161">
        <v>3</v>
      </c>
      <c r="B27" s="327" t="s">
        <v>1329</v>
      </c>
      <c r="C27" s="331" t="s">
        <v>1356</v>
      </c>
      <c r="D27" s="308">
        <v>354000</v>
      </c>
      <c r="E27" s="309" t="s">
        <v>1072</v>
      </c>
      <c r="F27" s="186" t="s">
        <v>1079</v>
      </c>
      <c r="G27" s="318"/>
      <c r="H27" s="318"/>
      <c r="I27" s="186"/>
      <c r="J27" s="186"/>
      <c r="K27" s="186"/>
      <c r="L27" s="186"/>
      <c r="M27" s="186"/>
      <c r="N27" s="186"/>
      <c r="O27" s="186"/>
      <c r="P27" s="186"/>
      <c r="Q27" s="186"/>
      <c r="R27" s="316"/>
    </row>
    <row r="28" spans="1:18" s="232" customFormat="1" ht="21.75" customHeight="1">
      <c r="A28" s="161"/>
      <c r="B28" s="327" t="s">
        <v>1330</v>
      </c>
      <c r="C28" s="331" t="s">
        <v>1357</v>
      </c>
      <c r="D28" s="337"/>
      <c r="E28" s="186" t="s">
        <v>1071</v>
      </c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316"/>
    </row>
    <row r="29" spans="1:18" s="232" customFormat="1" ht="21.75" customHeight="1">
      <c r="A29" s="161"/>
      <c r="B29" s="327" t="s">
        <v>1221</v>
      </c>
      <c r="C29" s="330" t="s">
        <v>1358</v>
      </c>
      <c r="D29" s="337"/>
      <c r="E29" s="192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316"/>
    </row>
    <row r="30" spans="1:18" s="232" customFormat="1" ht="21.75" customHeight="1">
      <c r="A30" s="161"/>
      <c r="B30" s="303"/>
      <c r="C30" s="330" t="s">
        <v>1359</v>
      </c>
      <c r="D30" s="337"/>
      <c r="E30" s="337"/>
      <c r="F30" s="343"/>
      <c r="G30" s="343"/>
      <c r="H30" s="343"/>
      <c r="I30" s="186"/>
      <c r="J30" s="186"/>
      <c r="K30" s="186"/>
      <c r="L30" s="186"/>
      <c r="M30" s="186"/>
      <c r="N30" s="186"/>
      <c r="O30" s="186"/>
      <c r="P30" s="186"/>
      <c r="Q30" s="186"/>
      <c r="R30" s="316"/>
    </row>
    <row r="31" spans="1:18" s="232" customFormat="1" ht="21.75" customHeight="1">
      <c r="A31" s="161"/>
      <c r="B31" s="303"/>
      <c r="C31" s="330" t="s">
        <v>1360</v>
      </c>
      <c r="D31" s="337"/>
      <c r="E31" s="337"/>
      <c r="F31" s="343"/>
      <c r="G31" s="343"/>
      <c r="H31" s="343"/>
      <c r="I31" s="186"/>
      <c r="J31" s="186"/>
      <c r="K31" s="186"/>
      <c r="L31" s="186"/>
      <c r="M31" s="186"/>
      <c r="N31" s="186"/>
      <c r="O31" s="186"/>
      <c r="P31" s="186"/>
      <c r="Q31" s="186"/>
      <c r="R31" s="316"/>
    </row>
    <row r="32" spans="1:18" s="232" customFormat="1" ht="21.75" customHeight="1">
      <c r="A32" s="161"/>
      <c r="B32" s="303"/>
      <c r="C32" s="330" t="s">
        <v>1361</v>
      </c>
      <c r="D32" s="337"/>
      <c r="E32" s="337"/>
      <c r="F32" s="343"/>
      <c r="G32" s="343"/>
      <c r="H32" s="343"/>
      <c r="I32" s="186"/>
      <c r="J32" s="186"/>
      <c r="K32" s="186"/>
      <c r="L32" s="186"/>
      <c r="M32" s="186"/>
      <c r="N32" s="186"/>
      <c r="O32" s="186"/>
      <c r="P32" s="186"/>
      <c r="Q32" s="186"/>
      <c r="R32" s="316"/>
    </row>
    <row r="33" spans="1:18" s="232" customFormat="1" ht="21.75" customHeight="1">
      <c r="A33" s="168"/>
      <c r="B33" s="303"/>
      <c r="C33" s="303"/>
      <c r="D33" s="337"/>
      <c r="E33" s="337"/>
      <c r="F33" s="343"/>
      <c r="G33" s="343"/>
      <c r="H33" s="343"/>
      <c r="I33" s="186"/>
      <c r="J33" s="186"/>
      <c r="K33" s="186"/>
      <c r="L33" s="186"/>
      <c r="M33" s="186"/>
      <c r="N33" s="186"/>
      <c r="O33" s="186"/>
      <c r="P33" s="186"/>
      <c r="Q33" s="186"/>
      <c r="R33" s="186"/>
    </row>
    <row r="34" spans="1:18" s="232" customFormat="1" ht="21.75" customHeight="1">
      <c r="A34" s="161">
        <v>4</v>
      </c>
      <c r="B34" s="326" t="s">
        <v>1329</v>
      </c>
      <c r="C34" s="329" t="s">
        <v>1356</v>
      </c>
      <c r="D34" s="344">
        <v>98000</v>
      </c>
      <c r="E34" s="314" t="s">
        <v>1072</v>
      </c>
      <c r="F34" s="254" t="s">
        <v>1079</v>
      </c>
      <c r="G34" s="315"/>
      <c r="H34" s="315"/>
      <c r="I34" s="254"/>
      <c r="J34" s="254"/>
      <c r="K34" s="254"/>
      <c r="L34" s="254"/>
      <c r="M34" s="254"/>
      <c r="N34" s="254"/>
      <c r="O34" s="254"/>
      <c r="P34" s="254"/>
      <c r="Q34" s="254"/>
      <c r="R34" s="254"/>
    </row>
    <row r="35" spans="1:18" s="232" customFormat="1" ht="21.75" customHeight="1">
      <c r="A35" s="161"/>
      <c r="B35" s="327" t="s">
        <v>1331</v>
      </c>
      <c r="C35" s="330" t="s">
        <v>1362</v>
      </c>
      <c r="D35" s="345"/>
      <c r="E35" s="186" t="s">
        <v>1071</v>
      </c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</row>
    <row r="36" spans="1:18" s="232" customFormat="1" ht="21.75" customHeight="1">
      <c r="A36" s="161"/>
      <c r="B36" s="327" t="s">
        <v>1133</v>
      </c>
      <c r="C36" s="330" t="s">
        <v>1358</v>
      </c>
      <c r="D36" s="345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</row>
    <row r="37" spans="1:18" s="232" customFormat="1" ht="21.75" customHeight="1">
      <c r="A37" s="161"/>
      <c r="B37" s="327"/>
      <c r="C37" s="330" t="s">
        <v>1363</v>
      </c>
      <c r="D37" s="345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316"/>
    </row>
    <row r="38" spans="1:18" s="232" customFormat="1" ht="21.75" customHeight="1">
      <c r="A38" s="161"/>
      <c r="B38" s="332"/>
      <c r="C38" s="330" t="s">
        <v>1361</v>
      </c>
      <c r="D38" s="345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316"/>
    </row>
    <row r="39" spans="1:18" s="232" customFormat="1" ht="21.75" customHeight="1">
      <c r="A39" s="168"/>
      <c r="B39" s="346"/>
      <c r="C39" s="320"/>
      <c r="D39" s="347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348"/>
    </row>
    <row r="40" spans="1:18" s="232" customFormat="1" ht="21.75" customHeight="1">
      <c r="A40" s="161">
        <v>5</v>
      </c>
      <c r="B40" s="327" t="s">
        <v>1332</v>
      </c>
      <c r="C40" s="330" t="s">
        <v>1364</v>
      </c>
      <c r="D40" s="356">
        <v>300000</v>
      </c>
      <c r="E40" s="357" t="s">
        <v>1334</v>
      </c>
      <c r="F40" s="155" t="s">
        <v>1079</v>
      </c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</row>
    <row r="41" spans="1:18" s="232" customFormat="1" ht="21.75" customHeight="1">
      <c r="A41" s="161"/>
      <c r="B41" s="327" t="s">
        <v>1333</v>
      </c>
      <c r="C41" s="330" t="s">
        <v>1365</v>
      </c>
      <c r="D41" s="345"/>
      <c r="E41" s="357" t="s">
        <v>1311</v>
      </c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237"/>
    </row>
    <row r="42" spans="1:18" s="232" customFormat="1" ht="21.75" customHeight="1">
      <c r="A42" s="161"/>
      <c r="B42" s="327" t="s">
        <v>1133</v>
      </c>
      <c r="C42" s="330" t="s">
        <v>1366</v>
      </c>
      <c r="D42" s="345"/>
      <c r="E42" s="358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237"/>
    </row>
    <row r="43" spans="1:18" s="232" customFormat="1" ht="21.75" customHeight="1">
      <c r="A43" s="161"/>
      <c r="B43" s="327"/>
      <c r="C43" s="330" t="s">
        <v>1367</v>
      </c>
      <c r="D43" s="345"/>
      <c r="E43" s="358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237"/>
    </row>
    <row r="44" spans="1:18" s="232" customFormat="1" ht="21.75" customHeight="1">
      <c r="A44" s="161"/>
      <c r="B44" s="332"/>
      <c r="C44" s="330" t="s">
        <v>1368</v>
      </c>
      <c r="D44" s="345"/>
      <c r="E44" s="358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237"/>
    </row>
    <row r="45" spans="1:18" s="232" customFormat="1" ht="21.75" customHeight="1">
      <c r="A45" s="168"/>
      <c r="B45" s="359"/>
      <c r="C45" s="359"/>
      <c r="D45" s="33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238"/>
    </row>
    <row r="46" spans="1:18" s="232" customFormat="1" ht="21.75" customHeight="1">
      <c r="A46" s="161">
        <v>6</v>
      </c>
      <c r="B46" s="326" t="s">
        <v>1332</v>
      </c>
      <c r="C46" s="329" t="s">
        <v>1369</v>
      </c>
      <c r="D46" s="344">
        <v>55000</v>
      </c>
      <c r="E46" s="360" t="s">
        <v>1072</v>
      </c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237"/>
    </row>
    <row r="47" spans="1:18" s="232" customFormat="1" ht="21.75" customHeight="1">
      <c r="A47" s="161"/>
      <c r="B47" s="327" t="s">
        <v>1335</v>
      </c>
      <c r="C47" s="330" t="s">
        <v>1365</v>
      </c>
      <c r="D47" s="345"/>
      <c r="E47" s="357" t="s">
        <v>1311</v>
      </c>
      <c r="F47" s="186"/>
      <c r="G47" s="318"/>
      <c r="H47" s="318"/>
      <c r="I47" s="186"/>
      <c r="J47" s="186"/>
      <c r="K47" s="186"/>
      <c r="L47" s="186"/>
      <c r="M47" s="186"/>
      <c r="N47" s="186"/>
      <c r="O47" s="186"/>
      <c r="P47" s="155"/>
      <c r="Q47" s="155"/>
      <c r="R47" s="155"/>
    </row>
    <row r="48" spans="1:18" s="232" customFormat="1" ht="21.75" customHeight="1">
      <c r="A48" s="161"/>
      <c r="B48" s="327" t="s">
        <v>1336</v>
      </c>
      <c r="C48" s="330" t="s">
        <v>1370</v>
      </c>
      <c r="D48" s="345"/>
      <c r="E48" s="358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55"/>
      <c r="Q48" s="155"/>
      <c r="R48" s="155"/>
    </row>
    <row r="49" spans="1:18" s="232" customFormat="1" ht="21.75" customHeight="1">
      <c r="A49" s="161"/>
      <c r="B49" s="327" t="s">
        <v>1132</v>
      </c>
      <c r="C49" s="330" t="s">
        <v>1371</v>
      </c>
      <c r="D49" s="345"/>
      <c r="E49" s="358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55"/>
      <c r="Q49" s="155"/>
      <c r="R49" s="155"/>
    </row>
    <row r="50" spans="1:18" s="232" customFormat="1" ht="21.75" customHeight="1">
      <c r="A50" s="161"/>
      <c r="B50" s="332"/>
      <c r="C50" s="330" t="s">
        <v>1372</v>
      </c>
      <c r="D50" s="345"/>
      <c r="E50" s="358"/>
      <c r="F50" s="343"/>
      <c r="G50" s="343"/>
      <c r="H50" s="343"/>
      <c r="I50" s="186"/>
      <c r="J50" s="186"/>
      <c r="K50" s="186"/>
      <c r="L50" s="186"/>
      <c r="M50" s="186"/>
      <c r="N50" s="186"/>
      <c r="O50" s="186"/>
      <c r="P50" s="155"/>
      <c r="Q50" s="155"/>
      <c r="R50" s="155"/>
    </row>
    <row r="51" spans="1:18" s="232" customFormat="1" ht="21.75" customHeight="1">
      <c r="A51" s="168"/>
      <c r="B51" s="319"/>
      <c r="C51" s="361"/>
      <c r="D51" s="362"/>
      <c r="E51" s="362"/>
      <c r="F51" s="363"/>
      <c r="G51" s="363"/>
      <c r="H51" s="363"/>
      <c r="I51" s="183"/>
      <c r="J51" s="183"/>
      <c r="K51" s="183"/>
      <c r="L51" s="183"/>
      <c r="M51" s="183"/>
      <c r="N51" s="183"/>
      <c r="O51" s="183"/>
      <c r="P51" s="166"/>
      <c r="Q51" s="166"/>
      <c r="R51" s="166"/>
    </row>
    <row r="52" spans="1:18" s="232" customFormat="1" ht="21.75" customHeight="1">
      <c r="A52" s="266"/>
      <c r="B52" s="322" t="s">
        <v>1220</v>
      </c>
      <c r="C52" s="375"/>
      <c r="D52" s="322"/>
      <c r="E52" s="376"/>
      <c r="F52" s="305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</row>
    <row r="53" spans="1:18" s="232" customFormat="1" ht="21.75" customHeight="1">
      <c r="A53" s="156">
        <v>7</v>
      </c>
      <c r="B53" s="327" t="s">
        <v>1313</v>
      </c>
      <c r="C53" s="333" t="s">
        <v>1373</v>
      </c>
      <c r="D53" s="356">
        <v>500000</v>
      </c>
      <c r="E53" s="357" t="s">
        <v>1310</v>
      </c>
      <c r="F53" s="155" t="s">
        <v>1079</v>
      </c>
      <c r="G53" s="377"/>
      <c r="H53" s="377"/>
      <c r="I53" s="155"/>
      <c r="J53" s="155"/>
      <c r="K53" s="155"/>
      <c r="L53" s="155"/>
      <c r="M53" s="155"/>
      <c r="N53" s="155"/>
      <c r="O53" s="155"/>
      <c r="P53" s="155"/>
      <c r="Q53" s="155"/>
      <c r="R53" s="155"/>
    </row>
    <row r="54" spans="1:18" s="232" customFormat="1" ht="21.75" customHeight="1">
      <c r="A54" s="156"/>
      <c r="B54" s="327" t="s">
        <v>1337</v>
      </c>
      <c r="C54" s="333" t="s">
        <v>1374</v>
      </c>
      <c r="D54" s="345"/>
      <c r="E54" s="357" t="s">
        <v>1311</v>
      </c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</row>
    <row r="55" spans="1:18" s="232" customFormat="1" ht="21.75" customHeight="1">
      <c r="A55" s="156"/>
      <c r="B55" s="328" t="s">
        <v>1312</v>
      </c>
      <c r="C55" s="358" t="s">
        <v>1375</v>
      </c>
      <c r="D55" s="345"/>
      <c r="E55" s="358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237"/>
    </row>
    <row r="56" spans="1:18" s="232" customFormat="1" ht="21.75" customHeight="1">
      <c r="A56" s="156"/>
      <c r="B56" s="328" t="s">
        <v>1132</v>
      </c>
      <c r="C56" s="358" t="s">
        <v>1376</v>
      </c>
      <c r="D56" s="345"/>
      <c r="E56" s="358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237"/>
    </row>
    <row r="57" spans="1:18" s="232" customFormat="1" ht="21.75" customHeight="1">
      <c r="A57" s="156"/>
      <c r="B57" s="328"/>
      <c r="C57" s="358" t="s">
        <v>1377</v>
      </c>
      <c r="D57" s="345"/>
      <c r="E57" s="358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237"/>
    </row>
    <row r="58" spans="1:18" s="232" customFormat="1" ht="21.75" customHeight="1">
      <c r="A58" s="156"/>
      <c r="B58" s="328"/>
      <c r="C58" s="358" t="s">
        <v>1378</v>
      </c>
      <c r="D58" s="345"/>
      <c r="E58" s="358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237"/>
    </row>
    <row r="59" spans="1:18" s="232" customFormat="1" ht="21.75" customHeight="1">
      <c r="A59" s="156"/>
      <c r="B59" s="328"/>
      <c r="C59" s="358" t="s">
        <v>1379</v>
      </c>
      <c r="D59" s="345"/>
      <c r="E59" s="358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237"/>
    </row>
    <row r="60" spans="1:18" s="232" customFormat="1" ht="21.75" customHeight="1">
      <c r="A60" s="156"/>
      <c r="B60" s="328"/>
      <c r="C60" s="358" t="s">
        <v>1380</v>
      </c>
      <c r="D60" s="345"/>
      <c r="E60" s="358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237"/>
    </row>
    <row r="61" spans="1:18" s="232" customFormat="1" ht="21.75" customHeight="1">
      <c r="A61" s="156"/>
      <c r="B61" s="328"/>
      <c r="C61" s="358" t="s">
        <v>1381</v>
      </c>
      <c r="D61" s="345"/>
      <c r="E61" s="358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237"/>
    </row>
    <row r="62" spans="1:18" s="232" customFormat="1" ht="21.75" customHeight="1">
      <c r="A62" s="161"/>
      <c r="B62" s="340"/>
      <c r="C62" s="340"/>
      <c r="D62" s="325"/>
      <c r="E62" s="186"/>
      <c r="F62" s="155"/>
      <c r="G62" s="155"/>
      <c r="H62" s="155"/>
      <c r="I62" s="155"/>
      <c r="J62" s="155"/>
      <c r="K62" s="155"/>
      <c r="L62" s="155"/>
      <c r="M62" s="155"/>
      <c r="N62" s="155"/>
      <c r="O62" s="166"/>
      <c r="P62" s="166"/>
      <c r="Q62" s="166"/>
      <c r="R62" s="238"/>
    </row>
    <row r="63" spans="1:18" s="232" customFormat="1" ht="21.75" customHeight="1">
      <c r="A63" s="158"/>
      <c r="B63" s="322" t="s">
        <v>1073</v>
      </c>
      <c r="C63" s="266"/>
      <c r="D63" s="302"/>
      <c r="E63" s="355"/>
      <c r="F63" s="355"/>
      <c r="G63" s="236"/>
      <c r="H63" s="236"/>
      <c r="I63" s="200"/>
      <c r="J63" s="200"/>
      <c r="K63" s="200"/>
      <c r="L63" s="200"/>
      <c r="M63" s="200"/>
      <c r="N63" s="200"/>
      <c r="O63" s="200"/>
      <c r="P63" s="155"/>
      <c r="Q63" s="155"/>
      <c r="R63" s="237"/>
    </row>
    <row r="64" spans="1:18" s="232" customFormat="1" ht="21.75" customHeight="1">
      <c r="A64" s="161">
        <v>8</v>
      </c>
      <c r="B64" s="327" t="s">
        <v>1309</v>
      </c>
      <c r="C64" s="330" t="s">
        <v>1341</v>
      </c>
      <c r="D64" s="356">
        <v>140000</v>
      </c>
      <c r="E64" s="364" t="s">
        <v>1073</v>
      </c>
      <c r="F64" s="155" t="s">
        <v>1079</v>
      </c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237"/>
    </row>
    <row r="65" spans="1:18" s="232" customFormat="1" ht="21.75" customHeight="1">
      <c r="A65" s="161"/>
      <c r="B65" s="327" t="s">
        <v>1339</v>
      </c>
      <c r="C65" s="330" t="s">
        <v>1382</v>
      </c>
      <c r="D65" s="345"/>
      <c r="E65" s="364" t="s">
        <v>1311</v>
      </c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237"/>
    </row>
    <row r="66" spans="1:18" s="232" customFormat="1" ht="21.75" customHeight="1">
      <c r="A66" s="161"/>
      <c r="B66" s="327" t="s">
        <v>1340</v>
      </c>
      <c r="C66" s="330" t="s">
        <v>1383</v>
      </c>
      <c r="D66" s="345"/>
      <c r="E66" s="358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237"/>
    </row>
    <row r="67" spans="1:18" s="232" customFormat="1" ht="21.75" customHeight="1">
      <c r="A67" s="161"/>
      <c r="B67" s="327" t="s">
        <v>1338</v>
      </c>
      <c r="C67" s="330" t="s">
        <v>1384</v>
      </c>
      <c r="D67" s="345"/>
      <c r="E67" s="358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237"/>
    </row>
    <row r="68" spans="1:18" s="232" customFormat="1" ht="21.75" customHeight="1">
      <c r="A68" s="161"/>
      <c r="B68" s="327" t="s">
        <v>1132</v>
      </c>
      <c r="C68" s="330" t="s">
        <v>1385</v>
      </c>
      <c r="D68" s="345"/>
      <c r="E68" s="358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237"/>
    </row>
    <row r="69" spans="1:18" s="232" customFormat="1" ht="21.75" customHeight="1">
      <c r="A69" s="161"/>
      <c r="B69" s="332"/>
      <c r="C69" s="330" t="s">
        <v>1386</v>
      </c>
      <c r="D69" s="345"/>
      <c r="E69" s="358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237"/>
    </row>
    <row r="70" spans="1:18" s="232" customFormat="1" ht="21.75" customHeight="1">
      <c r="A70" s="168"/>
      <c r="B70" s="359"/>
      <c r="C70" s="359"/>
      <c r="D70" s="33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238"/>
    </row>
    <row r="71" spans="1:18" s="382" customFormat="1" ht="21.75" customHeight="1">
      <c r="A71" s="383">
        <v>9</v>
      </c>
      <c r="B71" s="384" t="s">
        <v>1342</v>
      </c>
      <c r="C71" s="380" t="s">
        <v>1387</v>
      </c>
      <c r="D71" s="387">
        <v>200000</v>
      </c>
      <c r="E71" s="389" t="s">
        <v>1073</v>
      </c>
      <c r="F71" s="390" t="s">
        <v>1079</v>
      </c>
      <c r="G71" s="338"/>
      <c r="H71" s="338"/>
      <c r="I71" s="338"/>
      <c r="J71" s="338"/>
      <c r="K71" s="338"/>
      <c r="L71" s="338"/>
      <c r="M71" s="338"/>
      <c r="N71" s="338"/>
      <c r="O71" s="338"/>
      <c r="P71" s="338"/>
      <c r="Q71" s="338"/>
      <c r="R71" s="381"/>
    </row>
    <row r="72" spans="1:18" s="382" customFormat="1" ht="21.75" customHeight="1">
      <c r="A72" s="379"/>
      <c r="B72" s="384" t="s">
        <v>1343</v>
      </c>
      <c r="C72" s="380" t="s">
        <v>1388</v>
      </c>
      <c r="D72" s="358"/>
      <c r="E72" s="389" t="s">
        <v>1311</v>
      </c>
      <c r="F72" s="390"/>
      <c r="G72" s="338"/>
      <c r="H72" s="338"/>
      <c r="I72" s="338"/>
      <c r="J72" s="338"/>
      <c r="K72" s="338"/>
      <c r="L72" s="338"/>
      <c r="M72" s="338"/>
      <c r="N72" s="338"/>
      <c r="O72" s="338"/>
      <c r="P72" s="338"/>
      <c r="Q72" s="338"/>
      <c r="R72" s="381"/>
    </row>
    <row r="73" spans="1:18" s="382" customFormat="1" ht="21.75" customHeight="1">
      <c r="A73" s="379"/>
      <c r="B73" s="384" t="s">
        <v>1338</v>
      </c>
      <c r="C73" s="380" t="s">
        <v>1389</v>
      </c>
      <c r="D73" s="388"/>
      <c r="E73" s="338"/>
      <c r="F73" s="390"/>
      <c r="G73" s="338"/>
      <c r="H73" s="338"/>
      <c r="I73" s="338"/>
      <c r="J73" s="338"/>
      <c r="K73" s="338"/>
      <c r="L73" s="338"/>
      <c r="M73" s="338"/>
      <c r="N73" s="338"/>
      <c r="O73" s="338"/>
      <c r="P73" s="338"/>
      <c r="Q73" s="338"/>
      <c r="R73" s="381"/>
    </row>
    <row r="74" spans="1:18" s="382" customFormat="1" ht="21.75" customHeight="1">
      <c r="A74" s="379"/>
      <c r="B74" s="384" t="s">
        <v>1132</v>
      </c>
      <c r="C74" s="380" t="s">
        <v>1390</v>
      </c>
      <c r="D74" s="388"/>
      <c r="E74" s="338"/>
      <c r="F74" s="390"/>
      <c r="G74" s="338"/>
      <c r="H74" s="338"/>
      <c r="I74" s="338"/>
      <c r="J74" s="338"/>
      <c r="K74" s="338"/>
      <c r="L74" s="338"/>
      <c r="M74" s="338"/>
      <c r="N74" s="338"/>
      <c r="O74" s="338"/>
      <c r="P74" s="338"/>
      <c r="Q74" s="338"/>
      <c r="R74" s="381"/>
    </row>
    <row r="75" spans="1:18" s="232" customFormat="1" ht="21.75" customHeight="1">
      <c r="A75" s="161"/>
      <c r="B75" s="353"/>
      <c r="C75" s="380" t="s">
        <v>1391</v>
      </c>
      <c r="D75" s="354"/>
      <c r="E75" s="155"/>
      <c r="F75" s="154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237"/>
    </row>
    <row r="76" spans="1:18" s="232" customFormat="1" ht="21.75" customHeight="1">
      <c r="A76" s="155"/>
      <c r="C76" s="385" t="s">
        <v>1392</v>
      </c>
      <c r="E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</row>
    <row r="77" spans="1:18" s="232" customFormat="1" ht="21.75" customHeight="1">
      <c r="A77" s="155"/>
      <c r="C77" s="385" t="s">
        <v>1393</v>
      </c>
      <c r="E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</row>
    <row r="78" spans="1:18" s="232" customFormat="1" ht="21.75" customHeight="1">
      <c r="A78" s="166"/>
      <c r="C78" s="386" t="s">
        <v>1394</v>
      </c>
      <c r="E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</row>
    <row r="79" spans="1:18" s="232" customFormat="1" ht="21.75" customHeight="1">
      <c r="A79" s="158">
        <v>10</v>
      </c>
      <c r="B79" s="313" t="s">
        <v>1222</v>
      </c>
      <c r="C79" s="313" t="s">
        <v>1223</v>
      </c>
      <c r="D79" s="235">
        <v>40000</v>
      </c>
      <c r="E79" s="334" t="s">
        <v>1070</v>
      </c>
      <c r="F79" s="200" t="s">
        <v>1079</v>
      </c>
      <c r="G79" s="236"/>
      <c r="H79" s="236"/>
      <c r="I79" s="200"/>
      <c r="J79" s="200"/>
      <c r="K79" s="200"/>
      <c r="L79" s="200"/>
      <c r="M79" s="200"/>
      <c r="N79" s="200"/>
      <c r="O79" s="200"/>
      <c r="P79" s="200"/>
      <c r="Q79" s="200"/>
      <c r="R79" s="200"/>
    </row>
    <row r="80" spans="1:18" s="232" customFormat="1" ht="21.75" customHeight="1">
      <c r="A80" s="161"/>
      <c r="B80" s="303"/>
      <c r="C80" s="303"/>
      <c r="D80" s="155"/>
      <c r="E80" s="155" t="s">
        <v>1071</v>
      </c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</row>
    <row r="81" spans="1:18" s="232" customFormat="1" ht="21.75" customHeight="1">
      <c r="A81" s="161"/>
      <c r="B81" s="303"/>
      <c r="C81" s="303"/>
      <c r="D81" s="33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237"/>
    </row>
    <row r="82" spans="1:18" s="232" customFormat="1" ht="21.75" customHeight="1">
      <c r="A82" s="158">
        <v>11</v>
      </c>
      <c r="B82" s="313" t="s">
        <v>1314</v>
      </c>
      <c r="C82" s="313" t="s">
        <v>1315</v>
      </c>
      <c r="D82" s="235">
        <v>30000</v>
      </c>
      <c r="E82" s="334" t="s">
        <v>1070</v>
      </c>
      <c r="F82" s="200" t="s">
        <v>1079</v>
      </c>
      <c r="G82" s="236"/>
      <c r="H82" s="236"/>
      <c r="I82" s="200"/>
      <c r="J82" s="200"/>
      <c r="K82" s="200"/>
      <c r="L82" s="200"/>
      <c r="M82" s="200"/>
      <c r="N82" s="200"/>
      <c r="O82" s="200"/>
      <c r="P82" s="200"/>
      <c r="Q82" s="200"/>
      <c r="R82" s="200"/>
    </row>
    <row r="83" spans="1:18" s="232" customFormat="1" ht="21.75" customHeight="1">
      <c r="A83" s="161"/>
      <c r="B83" s="303"/>
      <c r="C83" s="303"/>
      <c r="D83" s="155"/>
      <c r="E83" s="155" t="s">
        <v>1071</v>
      </c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</row>
    <row r="84" spans="1:18" s="232" customFormat="1" ht="21.75" customHeight="1">
      <c r="A84" s="168"/>
      <c r="B84" s="319"/>
      <c r="C84" s="319"/>
      <c r="D84" s="33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238"/>
    </row>
    <row r="85" spans="1:18" s="154" customFormat="1" ht="21.75" customHeight="1">
      <c r="A85" s="158">
        <v>11</v>
      </c>
      <c r="B85" s="324" t="s">
        <v>1043</v>
      </c>
      <c r="C85" s="172" t="s">
        <v>1136</v>
      </c>
      <c r="D85" s="190">
        <v>100000</v>
      </c>
      <c r="E85" s="334" t="s">
        <v>1070</v>
      </c>
      <c r="F85" s="200" t="s">
        <v>1079</v>
      </c>
      <c r="G85" s="299"/>
      <c r="H85" s="216"/>
      <c r="I85" s="216"/>
      <c r="J85" s="216"/>
      <c r="K85" s="216"/>
      <c r="L85" s="200"/>
      <c r="M85" s="200"/>
      <c r="N85" s="200"/>
      <c r="O85" s="200"/>
      <c r="P85" s="200"/>
      <c r="Q85" s="200"/>
      <c r="R85" s="200"/>
    </row>
    <row r="86" spans="1:18" s="232" customFormat="1" ht="21.75" customHeight="1">
      <c r="A86" s="155"/>
      <c r="B86" s="297" t="s">
        <v>1042</v>
      </c>
      <c r="C86" s="157"/>
      <c r="D86" s="153"/>
      <c r="E86" s="153" t="s">
        <v>1071</v>
      </c>
      <c r="F86" s="155"/>
      <c r="G86" s="187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</row>
    <row r="87" spans="1:18" s="232" customFormat="1" ht="21.75" customHeight="1">
      <c r="A87" s="166"/>
      <c r="B87" s="298"/>
      <c r="C87" s="176"/>
      <c r="D87" s="151"/>
      <c r="E87" s="151"/>
      <c r="F87" s="166"/>
      <c r="G87" s="188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</row>
    <row r="88" spans="1:18" s="232" customFormat="1" ht="21.75" customHeight="1">
      <c r="A88" s="161">
        <v>12</v>
      </c>
      <c r="B88" s="152" t="s">
        <v>1092</v>
      </c>
      <c r="C88" s="147" t="s">
        <v>1135</v>
      </c>
      <c r="D88" s="198">
        <v>70000</v>
      </c>
      <c r="E88" s="153" t="s">
        <v>1070</v>
      </c>
      <c r="F88" s="200" t="s">
        <v>1079</v>
      </c>
      <c r="G88" s="187"/>
      <c r="H88" s="152"/>
      <c r="I88" s="152"/>
      <c r="J88" s="152"/>
      <c r="K88" s="152"/>
      <c r="L88" s="200"/>
      <c r="M88" s="200"/>
      <c r="N88" s="200"/>
      <c r="O88" s="200"/>
      <c r="P88" s="200"/>
      <c r="Q88" s="200"/>
      <c r="R88" s="200"/>
    </row>
    <row r="89" spans="1:18" s="232" customFormat="1" ht="21.75" customHeight="1">
      <c r="A89" s="155"/>
      <c r="B89" s="152" t="s">
        <v>1060</v>
      </c>
      <c r="C89" s="147" t="s">
        <v>1134</v>
      </c>
      <c r="D89" s="153"/>
      <c r="E89" s="153" t="s">
        <v>1071</v>
      </c>
      <c r="F89" s="155"/>
      <c r="G89" s="187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</row>
    <row r="90" spans="1:18" s="232" customFormat="1" ht="21.75" customHeight="1">
      <c r="A90" s="166"/>
      <c r="B90" s="150"/>
      <c r="C90" s="148"/>
      <c r="D90" s="151"/>
      <c r="E90" s="151"/>
      <c r="F90" s="166"/>
      <c r="G90" s="188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</row>
    <row r="91" spans="1:18" s="232" customFormat="1" ht="21.75" customHeight="1">
      <c r="A91" s="265"/>
      <c r="B91" s="353"/>
      <c r="C91" s="353"/>
      <c r="D91" s="3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206">
        <v>10</v>
      </c>
    </row>
    <row r="92" spans="1:18" s="232" customFormat="1" ht="21.75" customHeight="1">
      <c r="A92" s="265"/>
      <c r="B92" s="271"/>
      <c r="C92" s="353"/>
      <c r="D92" s="354">
        <f>SUM(D11:D91)</f>
        <v>3097000</v>
      </c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206"/>
    </row>
    <row r="93" spans="1:18" s="232" customFormat="1" ht="21.75" customHeight="1">
      <c r="A93" s="211"/>
      <c r="B93" s="211"/>
      <c r="C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</row>
    <row r="94" spans="1:18" s="232" customFormat="1" ht="21.75" customHeight="1">
      <c r="A94" s="211"/>
      <c r="B94" s="211"/>
      <c r="C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</row>
    <row r="95" spans="1:18" s="232" customFormat="1" ht="21.75" customHeight="1">
      <c r="A95" s="266" t="s">
        <v>176</v>
      </c>
      <c r="B95" s="482" t="s">
        <v>178</v>
      </c>
      <c r="C95" s="267" t="s">
        <v>1108</v>
      </c>
      <c r="D95" s="485" t="s">
        <v>315</v>
      </c>
      <c r="E95" s="267" t="s">
        <v>1039</v>
      </c>
      <c r="F95" s="267" t="s">
        <v>186</v>
      </c>
      <c r="G95" s="488" t="s">
        <v>1447</v>
      </c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90"/>
    </row>
    <row r="96" spans="1:18" s="232" customFormat="1" ht="21.75" customHeight="1">
      <c r="A96" s="177" t="s">
        <v>177</v>
      </c>
      <c r="B96" s="483"/>
      <c r="C96" s="167" t="s">
        <v>178</v>
      </c>
      <c r="D96" s="486"/>
      <c r="E96" s="491" t="s">
        <v>187</v>
      </c>
      <c r="F96" s="491" t="s">
        <v>187</v>
      </c>
      <c r="G96" s="493" t="s">
        <v>1289</v>
      </c>
      <c r="H96" s="493"/>
      <c r="I96" s="493"/>
      <c r="J96" s="493" t="s">
        <v>1446</v>
      </c>
      <c r="K96" s="493"/>
      <c r="L96" s="493"/>
      <c r="M96" s="493"/>
      <c r="N96" s="493"/>
      <c r="O96" s="493"/>
      <c r="P96" s="493"/>
      <c r="Q96" s="493"/>
      <c r="R96" s="493"/>
    </row>
    <row r="97" spans="1:18" s="232" customFormat="1" ht="21.75" customHeight="1">
      <c r="A97" s="179"/>
      <c r="B97" s="484"/>
      <c r="C97" s="179"/>
      <c r="D97" s="487"/>
      <c r="E97" s="492"/>
      <c r="F97" s="492"/>
      <c r="G97" s="269" t="s">
        <v>1080</v>
      </c>
      <c r="H97" s="269" t="s">
        <v>1081</v>
      </c>
      <c r="I97" s="269" t="s">
        <v>1082</v>
      </c>
      <c r="J97" s="269" t="s">
        <v>1083</v>
      </c>
      <c r="K97" s="269" t="s">
        <v>1084</v>
      </c>
      <c r="L97" s="269" t="s">
        <v>1085</v>
      </c>
      <c r="M97" s="269" t="s">
        <v>1086</v>
      </c>
      <c r="N97" s="269" t="s">
        <v>1087</v>
      </c>
      <c r="O97" s="269" t="s">
        <v>1088</v>
      </c>
      <c r="P97" s="269" t="s">
        <v>1089</v>
      </c>
      <c r="Q97" s="269" t="s">
        <v>1090</v>
      </c>
      <c r="R97" s="269" t="s">
        <v>1091</v>
      </c>
    </row>
    <row r="98" spans="1:18" ht="21.75" customHeight="1">
      <c r="A98" s="252">
        <v>1</v>
      </c>
      <c r="B98" s="259" t="s">
        <v>354</v>
      </c>
      <c r="C98" s="147" t="s">
        <v>1137</v>
      </c>
      <c r="D98" s="190">
        <v>20000</v>
      </c>
      <c r="E98" s="195" t="s">
        <v>1041</v>
      </c>
      <c r="F98" s="254" t="s">
        <v>236</v>
      </c>
      <c r="G98" s="295"/>
      <c r="H98" s="254"/>
      <c r="I98" s="254"/>
      <c r="J98" s="254"/>
      <c r="K98" s="254"/>
      <c r="L98" s="254"/>
      <c r="M98" s="254"/>
      <c r="N98" s="254"/>
      <c r="O98" s="254"/>
      <c r="P98" s="254"/>
      <c r="Q98" s="254"/>
      <c r="R98" s="254"/>
    </row>
    <row r="99" spans="1:18" ht="21.75" customHeight="1">
      <c r="A99" s="298"/>
      <c r="B99" s="262"/>
      <c r="C99" s="148"/>
      <c r="D99" s="263"/>
      <c r="E99" s="263"/>
      <c r="F99" s="264"/>
      <c r="G99" s="365"/>
      <c r="H99" s="298"/>
      <c r="I99" s="298"/>
      <c r="J99" s="298"/>
      <c r="K99" s="298"/>
      <c r="L99" s="298"/>
      <c r="M99" s="298"/>
      <c r="N99" s="298"/>
      <c r="O99" s="298"/>
      <c r="P99" s="298"/>
      <c r="Q99" s="298"/>
      <c r="R99" s="298"/>
    </row>
    <row r="100" spans="1:18" ht="21.75" customHeight="1">
      <c r="A100" s="254">
        <v>2</v>
      </c>
      <c r="B100" s="173" t="s">
        <v>1138</v>
      </c>
      <c r="C100" s="172" t="s">
        <v>1140</v>
      </c>
      <c r="D100" s="190">
        <v>20000</v>
      </c>
      <c r="E100" s="195" t="s">
        <v>1076</v>
      </c>
      <c r="F100" s="254" t="s">
        <v>236</v>
      </c>
      <c r="G100" s="295"/>
      <c r="H100" s="254"/>
      <c r="I100" s="254"/>
      <c r="J100" s="254"/>
      <c r="K100" s="254"/>
      <c r="L100" s="200"/>
      <c r="M100" s="200"/>
      <c r="N100" s="200"/>
      <c r="O100" s="200"/>
      <c r="P100" s="200"/>
      <c r="Q100" s="200"/>
      <c r="R100" s="200"/>
    </row>
    <row r="101" spans="1:18" ht="21.75" customHeight="1">
      <c r="A101" s="297"/>
      <c r="B101" s="174" t="s">
        <v>1139</v>
      </c>
      <c r="C101" s="157" t="s">
        <v>1141</v>
      </c>
      <c r="D101" s="191"/>
      <c r="E101" s="192" t="s">
        <v>1077</v>
      </c>
      <c r="F101" s="186"/>
      <c r="G101" s="251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255"/>
    </row>
    <row r="102" spans="1:18" ht="21.75" customHeight="1">
      <c r="A102" s="297"/>
      <c r="B102" s="174"/>
      <c r="C102" s="157" t="s">
        <v>1097</v>
      </c>
      <c r="D102" s="191"/>
      <c r="E102" s="192" t="s">
        <v>1078</v>
      </c>
      <c r="F102" s="186"/>
      <c r="G102" s="251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255"/>
    </row>
    <row r="103" spans="1:18" ht="21.75" customHeight="1">
      <c r="A103" s="298"/>
      <c r="B103" s="323"/>
      <c r="C103" s="175"/>
      <c r="D103" s="193"/>
      <c r="E103" s="194"/>
      <c r="F103" s="183"/>
      <c r="G103" s="296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257"/>
    </row>
    <row r="104" spans="1:18" ht="21.75" customHeight="1">
      <c r="A104" s="254">
        <v>3</v>
      </c>
      <c r="B104" s="239" t="s">
        <v>1142</v>
      </c>
      <c r="C104" s="202" t="s">
        <v>1144</v>
      </c>
      <c r="D104" s="190">
        <v>30000</v>
      </c>
      <c r="E104" s="195" t="s">
        <v>1041</v>
      </c>
      <c r="F104" s="254" t="s">
        <v>236</v>
      </c>
      <c r="G104" s="366"/>
      <c r="H104" s="367"/>
      <c r="I104" s="367"/>
      <c r="J104" s="367"/>
      <c r="K104" s="367"/>
      <c r="L104" s="367"/>
      <c r="M104" s="367"/>
      <c r="N104" s="367"/>
      <c r="O104" s="367"/>
      <c r="P104" s="367"/>
      <c r="Q104" s="367"/>
      <c r="R104" s="368"/>
    </row>
    <row r="105" spans="1:18" ht="21.75" customHeight="1">
      <c r="A105" s="297"/>
      <c r="B105" s="259" t="s">
        <v>1143</v>
      </c>
      <c r="C105" s="203"/>
      <c r="D105" s="204"/>
      <c r="E105" s="192"/>
      <c r="F105" s="186"/>
      <c r="G105" s="251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255"/>
    </row>
    <row r="106" spans="1:18" ht="21.75" customHeight="1">
      <c r="A106" s="298"/>
      <c r="B106" s="262"/>
      <c r="C106" s="240"/>
      <c r="D106" s="241"/>
      <c r="E106" s="194"/>
      <c r="F106" s="183"/>
      <c r="G106" s="296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257"/>
    </row>
    <row r="107" spans="1:18" ht="21.75" customHeight="1">
      <c r="A107" s="163"/>
      <c r="B107" s="163"/>
      <c r="C107" s="164"/>
      <c r="D107" s="201">
        <f>SUM(D99:D106)</f>
        <v>50000</v>
      </c>
      <c r="E107" s="154"/>
      <c r="F107" s="154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</row>
    <row r="108" spans="1:18" ht="21.75" customHeight="1">
      <c r="A108" s="163"/>
      <c r="B108" s="163"/>
      <c r="C108" s="164"/>
      <c r="D108" s="201"/>
      <c r="E108" s="154"/>
      <c r="F108" s="154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</row>
    <row r="109" spans="1:18" ht="21.75" customHeight="1">
      <c r="A109" s="163"/>
      <c r="B109" s="163"/>
      <c r="C109" s="164"/>
      <c r="D109" s="201"/>
      <c r="E109" s="154"/>
      <c r="F109" s="154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</row>
    <row r="110" spans="1:18" ht="21.75" customHeight="1">
      <c r="A110" s="163"/>
      <c r="B110" s="163"/>
      <c r="C110" s="164"/>
      <c r="D110" s="201"/>
      <c r="E110" s="154"/>
      <c r="F110" s="154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</row>
    <row r="111" spans="1:18" ht="21.75" customHeight="1">
      <c r="A111" s="163"/>
      <c r="B111" s="163"/>
      <c r="C111" s="164"/>
      <c r="D111" s="201"/>
      <c r="E111" s="154"/>
      <c r="F111" s="154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</row>
    <row r="112" spans="1:18" ht="21.75" customHeight="1">
      <c r="A112" s="163"/>
      <c r="B112" s="163"/>
      <c r="C112" s="164"/>
      <c r="D112" s="201"/>
      <c r="E112" s="154"/>
      <c r="F112" s="154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</row>
    <row r="113" spans="1:18" ht="21.75" customHeight="1">
      <c r="A113" s="163"/>
      <c r="B113" s="163"/>
      <c r="C113" s="164"/>
      <c r="D113" s="201"/>
      <c r="E113" s="154"/>
      <c r="F113" s="154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</row>
    <row r="114" spans="1:18" ht="21.75" customHeight="1">
      <c r="A114" s="163"/>
      <c r="B114" s="163"/>
      <c r="C114" s="164"/>
      <c r="D114" s="201"/>
      <c r="E114" s="154"/>
      <c r="F114" s="154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</row>
    <row r="115" spans="1:18" ht="21.75" customHeight="1">
      <c r="A115" s="163"/>
      <c r="B115" s="163"/>
      <c r="C115" s="164"/>
      <c r="D115" s="201"/>
      <c r="E115" s="154"/>
      <c r="F115" s="154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206">
        <v>11</v>
      </c>
    </row>
    <row r="116" spans="1:18" ht="21.75" customHeight="1">
      <c r="A116" s="275"/>
      <c r="B116" s="271" t="s">
        <v>1110</v>
      </c>
      <c r="C116" s="164"/>
      <c r="D116" s="201"/>
      <c r="E116" s="154"/>
      <c r="F116" s="154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</row>
    <row r="117" ht="21.75" customHeight="1">
      <c r="B117" s="276" t="s">
        <v>1209</v>
      </c>
    </row>
    <row r="118" ht="21.75" customHeight="1">
      <c r="B118" s="276"/>
    </row>
    <row r="119" spans="1:18" ht="21.75" customHeight="1">
      <c r="A119" s="266" t="s">
        <v>176</v>
      </c>
      <c r="B119" s="482" t="s">
        <v>178</v>
      </c>
      <c r="C119" s="267" t="s">
        <v>1108</v>
      </c>
      <c r="D119" s="485" t="s">
        <v>315</v>
      </c>
      <c r="E119" s="267" t="s">
        <v>1039</v>
      </c>
      <c r="F119" s="267" t="s">
        <v>186</v>
      </c>
      <c r="G119" s="488" t="s">
        <v>1447</v>
      </c>
      <c r="H119" s="489"/>
      <c r="I119" s="489"/>
      <c r="J119" s="489"/>
      <c r="K119" s="489"/>
      <c r="L119" s="489"/>
      <c r="M119" s="489"/>
      <c r="N119" s="489"/>
      <c r="O119" s="489"/>
      <c r="P119" s="489"/>
      <c r="Q119" s="489"/>
      <c r="R119" s="490"/>
    </row>
    <row r="120" spans="1:18" ht="21.75" customHeight="1">
      <c r="A120" s="177" t="s">
        <v>177</v>
      </c>
      <c r="B120" s="483"/>
      <c r="C120" s="167" t="s">
        <v>178</v>
      </c>
      <c r="D120" s="486"/>
      <c r="E120" s="491" t="s">
        <v>187</v>
      </c>
      <c r="F120" s="491" t="s">
        <v>187</v>
      </c>
      <c r="G120" s="493" t="s">
        <v>1289</v>
      </c>
      <c r="H120" s="493"/>
      <c r="I120" s="493"/>
      <c r="J120" s="493" t="s">
        <v>1446</v>
      </c>
      <c r="K120" s="493"/>
      <c r="L120" s="493"/>
      <c r="M120" s="493"/>
      <c r="N120" s="493"/>
      <c r="O120" s="493"/>
      <c r="P120" s="493"/>
      <c r="Q120" s="493"/>
      <c r="R120" s="493"/>
    </row>
    <row r="121" spans="1:18" ht="21.75" customHeight="1">
      <c r="A121" s="179"/>
      <c r="B121" s="484"/>
      <c r="C121" s="179"/>
      <c r="D121" s="487"/>
      <c r="E121" s="492"/>
      <c r="F121" s="492"/>
      <c r="G121" s="269" t="s">
        <v>1080</v>
      </c>
      <c r="H121" s="269" t="s">
        <v>1081</v>
      </c>
      <c r="I121" s="269" t="s">
        <v>1082</v>
      </c>
      <c r="J121" s="269" t="s">
        <v>1083</v>
      </c>
      <c r="K121" s="269" t="s">
        <v>1084</v>
      </c>
      <c r="L121" s="269" t="s">
        <v>1085</v>
      </c>
      <c r="M121" s="269" t="s">
        <v>1086</v>
      </c>
      <c r="N121" s="269" t="s">
        <v>1087</v>
      </c>
      <c r="O121" s="269" t="s">
        <v>1088</v>
      </c>
      <c r="P121" s="269" t="s">
        <v>1089</v>
      </c>
      <c r="Q121" s="269" t="s">
        <v>1090</v>
      </c>
      <c r="R121" s="269" t="s">
        <v>1091</v>
      </c>
    </row>
    <row r="122" spans="1:18" ht="21.75" customHeight="1">
      <c r="A122" s="158">
        <v>1</v>
      </c>
      <c r="B122" s="159" t="s">
        <v>294</v>
      </c>
      <c r="C122" s="147" t="s">
        <v>1145</v>
      </c>
      <c r="D122" s="191">
        <v>440800</v>
      </c>
      <c r="E122" s="195" t="s">
        <v>1064</v>
      </c>
      <c r="F122" s="254" t="s">
        <v>1101</v>
      </c>
      <c r="G122" s="277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</row>
    <row r="123" spans="1:18" ht="21.75" customHeight="1">
      <c r="A123" s="152"/>
      <c r="B123" s="152" t="s">
        <v>1051</v>
      </c>
      <c r="C123" s="147" t="s">
        <v>1397</v>
      </c>
      <c r="D123" s="192"/>
      <c r="E123" s="192" t="s">
        <v>220</v>
      </c>
      <c r="F123" s="186" t="s">
        <v>1200</v>
      </c>
      <c r="G123" s="187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</row>
    <row r="124" spans="1:18" ht="21.75" customHeight="1">
      <c r="A124" s="152"/>
      <c r="B124" s="152"/>
      <c r="C124" s="149" t="s">
        <v>1285</v>
      </c>
      <c r="D124" s="192"/>
      <c r="E124" s="192" t="s">
        <v>1058</v>
      </c>
      <c r="F124" s="155"/>
      <c r="G124" s="187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</row>
    <row r="125" spans="1:18" ht="21.75" customHeight="1">
      <c r="A125" s="152"/>
      <c r="B125" s="152"/>
      <c r="C125" s="149" t="s">
        <v>1396</v>
      </c>
      <c r="D125" s="192"/>
      <c r="E125" s="192" t="s">
        <v>209</v>
      </c>
      <c r="F125" s="155"/>
      <c r="G125" s="187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</row>
    <row r="126" spans="1:18" ht="21.75" customHeight="1">
      <c r="A126" s="152"/>
      <c r="B126" s="152"/>
      <c r="C126" s="147" t="s">
        <v>1146</v>
      </c>
      <c r="D126" s="192"/>
      <c r="E126" s="192"/>
      <c r="F126" s="155"/>
      <c r="G126" s="187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</row>
    <row r="127" spans="1:18" ht="21.75" customHeight="1">
      <c r="A127" s="152"/>
      <c r="B127" s="152"/>
      <c r="C127" s="147" t="s">
        <v>1147</v>
      </c>
      <c r="D127" s="192"/>
      <c r="E127" s="192"/>
      <c r="F127" s="155"/>
      <c r="G127" s="187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</row>
    <row r="128" spans="1:18" ht="21.75" customHeight="1">
      <c r="A128" s="152"/>
      <c r="B128" s="152"/>
      <c r="C128" s="147" t="s">
        <v>1290</v>
      </c>
      <c r="D128" s="192"/>
      <c r="E128" s="192"/>
      <c r="F128" s="155"/>
      <c r="G128" s="187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</row>
    <row r="129" spans="1:18" ht="21.75" customHeight="1">
      <c r="A129" s="150"/>
      <c r="B129" s="150"/>
      <c r="C129" s="148" t="s">
        <v>1291</v>
      </c>
      <c r="D129" s="194"/>
      <c r="E129" s="151"/>
      <c r="F129" s="166"/>
      <c r="G129" s="188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</row>
    <row r="130" spans="1:18" ht="21.75" customHeight="1">
      <c r="A130" s="161">
        <v>2</v>
      </c>
      <c r="B130" s="152" t="s">
        <v>1153</v>
      </c>
      <c r="C130" s="147" t="s">
        <v>1148</v>
      </c>
      <c r="D130" s="191">
        <v>309200</v>
      </c>
      <c r="E130" s="195" t="s">
        <v>1058</v>
      </c>
      <c r="F130" s="254" t="s">
        <v>1101</v>
      </c>
      <c r="G130" s="187"/>
      <c r="H130" s="152"/>
      <c r="I130" s="152"/>
      <c r="J130" s="152"/>
      <c r="K130" s="152"/>
      <c r="L130" s="200"/>
      <c r="M130" s="200"/>
      <c r="N130" s="200"/>
      <c r="O130" s="200"/>
      <c r="P130" s="200"/>
      <c r="Q130" s="200"/>
      <c r="R130" s="152"/>
    </row>
    <row r="131" spans="1:18" ht="21.75" customHeight="1">
      <c r="A131" s="152"/>
      <c r="B131" s="152" t="s">
        <v>1154</v>
      </c>
      <c r="C131" s="149" t="s">
        <v>1149</v>
      </c>
      <c r="D131" s="192"/>
      <c r="E131" s="192" t="s">
        <v>209</v>
      </c>
      <c r="F131" s="186" t="s">
        <v>1200</v>
      </c>
      <c r="G131" s="187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</row>
    <row r="132" spans="1:18" ht="21.75" customHeight="1">
      <c r="A132" s="152"/>
      <c r="B132" s="152" t="s">
        <v>1155</v>
      </c>
      <c r="C132" s="147" t="s">
        <v>1224</v>
      </c>
      <c r="D132" s="153"/>
      <c r="E132" s="192"/>
      <c r="F132" s="155"/>
      <c r="G132" s="187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</row>
    <row r="133" spans="1:18" ht="21.75" customHeight="1">
      <c r="A133" s="152"/>
      <c r="B133" s="152" t="s">
        <v>1156</v>
      </c>
      <c r="C133" s="147" t="s">
        <v>1395</v>
      </c>
      <c r="D133" s="153"/>
      <c r="E133" s="192"/>
      <c r="F133" s="155"/>
      <c r="G133" s="187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</row>
    <row r="134" spans="1:18" ht="21.75" customHeight="1">
      <c r="A134" s="177"/>
      <c r="B134" s="261"/>
      <c r="C134" s="147" t="s">
        <v>1150</v>
      </c>
      <c r="D134" s="260"/>
      <c r="E134" s="278"/>
      <c r="F134" s="279"/>
      <c r="G134" s="280"/>
      <c r="H134" s="281"/>
      <c r="I134" s="281"/>
      <c r="J134" s="281"/>
      <c r="K134" s="281"/>
      <c r="L134" s="281"/>
      <c r="M134" s="281"/>
      <c r="N134" s="281"/>
      <c r="O134" s="281"/>
      <c r="P134" s="281"/>
      <c r="Q134" s="281"/>
      <c r="R134" s="281"/>
    </row>
    <row r="135" spans="1:18" ht="21.75" customHeight="1">
      <c r="A135" s="177"/>
      <c r="B135" s="261"/>
      <c r="C135" s="147" t="s">
        <v>1151</v>
      </c>
      <c r="D135" s="260"/>
      <c r="E135" s="278"/>
      <c r="F135" s="279"/>
      <c r="G135" s="280"/>
      <c r="H135" s="281"/>
      <c r="I135" s="281"/>
      <c r="J135" s="281"/>
      <c r="K135" s="281"/>
      <c r="L135" s="281"/>
      <c r="M135" s="281"/>
      <c r="N135" s="281"/>
      <c r="O135" s="281"/>
      <c r="P135" s="281"/>
      <c r="Q135" s="281"/>
      <c r="R135" s="281"/>
    </row>
    <row r="136" spans="1:18" ht="21.75" customHeight="1">
      <c r="A136" s="177"/>
      <c r="B136" s="261"/>
      <c r="C136" s="147" t="s">
        <v>1152</v>
      </c>
      <c r="D136" s="260"/>
      <c r="E136" s="278"/>
      <c r="F136" s="279"/>
      <c r="G136" s="280"/>
      <c r="H136" s="281"/>
      <c r="I136" s="281"/>
      <c r="J136" s="281"/>
      <c r="K136" s="281"/>
      <c r="L136" s="281"/>
      <c r="M136" s="281"/>
      <c r="N136" s="281"/>
      <c r="O136" s="281"/>
      <c r="P136" s="281"/>
      <c r="Q136" s="281"/>
      <c r="R136" s="281"/>
    </row>
    <row r="137" spans="1:18" ht="21.75" customHeight="1">
      <c r="A137" s="177"/>
      <c r="B137" s="261"/>
      <c r="C137" s="147" t="s">
        <v>1225</v>
      </c>
      <c r="D137" s="260"/>
      <c r="E137" s="278"/>
      <c r="F137" s="279"/>
      <c r="G137" s="280"/>
      <c r="H137" s="281"/>
      <c r="I137" s="281"/>
      <c r="J137" s="281"/>
      <c r="K137" s="281"/>
      <c r="L137" s="281"/>
      <c r="M137" s="281"/>
      <c r="N137" s="281"/>
      <c r="O137" s="281"/>
      <c r="P137" s="281"/>
      <c r="Q137" s="281"/>
      <c r="R137" s="281"/>
    </row>
    <row r="138" spans="1:18" ht="21.75" customHeight="1">
      <c r="A138" s="177"/>
      <c r="B138" s="261"/>
      <c r="C138" s="147" t="s">
        <v>1226</v>
      </c>
      <c r="D138" s="260"/>
      <c r="E138" s="278"/>
      <c r="F138" s="279"/>
      <c r="G138" s="280"/>
      <c r="H138" s="281"/>
      <c r="I138" s="281"/>
      <c r="J138" s="281"/>
      <c r="K138" s="281"/>
      <c r="L138" s="281"/>
      <c r="M138" s="281"/>
      <c r="N138" s="281"/>
      <c r="O138" s="281"/>
      <c r="P138" s="281"/>
      <c r="Q138" s="281"/>
      <c r="R138" s="281"/>
    </row>
    <row r="139" spans="1:18" ht="21.75" customHeight="1">
      <c r="A139" s="177"/>
      <c r="B139" s="261"/>
      <c r="C139" s="147" t="s">
        <v>1227</v>
      </c>
      <c r="D139" s="260"/>
      <c r="E139" s="278"/>
      <c r="F139" s="279"/>
      <c r="G139" s="280"/>
      <c r="H139" s="281"/>
      <c r="I139" s="281"/>
      <c r="J139" s="281"/>
      <c r="K139" s="281"/>
      <c r="L139" s="281"/>
      <c r="M139" s="281"/>
      <c r="N139" s="281"/>
      <c r="O139" s="281"/>
      <c r="P139" s="281"/>
      <c r="Q139" s="281"/>
      <c r="R139" s="281"/>
    </row>
    <row r="140" spans="1:18" ht="21.75" customHeight="1">
      <c r="A140" s="177"/>
      <c r="B140" s="261"/>
      <c r="C140" s="147" t="s">
        <v>1228</v>
      </c>
      <c r="D140" s="260"/>
      <c r="E140" s="278"/>
      <c r="F140" s="279"/>
      <c r="G140" s="280"/>
      <c r="H140" s="281"/>
      <c r="I140" s="281"/>
      <c r="J140" s="281"/>
      <c r="K140" s="281"/>
      <c r="L140" s="281"/>
      <c r="M140" s="281"/>
      <c r="N140" s="281"/>
      <c r="O140" s="281"/>
      <c r="P140" s="281"/>
      <c r="Q140" s="281"/>
      <c r="R140" s="281"/>
    </row>
    <row r="141" spans="1:18" ht="21.75" customHeight="1">
      <c r="A141" s="177"/>
      <c r="B141" s="261"/>
      <c r="C141" s="147" t="s">
        <v>1229</v>
      </c>
      <c r="D141" s="260"/>
      <c r="E141" s="278"/>
      <c r="F141" s="279"/>
      <c r="G141" s="280"/>
      <c r="H141" s="281"/>
      <c r="I141" s="281"/>
      <c r="J141" s="281"/>
      <c r="K141" s="281"/>
      <c r="L141" s="281"/>
      <c r="M141" s="281"/>
      <c r="N141" s="281"/>
      <c r="O141" s="281"/>
      <c r="P141" s="281"/>
      <c r="Q141" s="281"/>
      <c r="R141" s="281"/>
    </row>
    <row r="142" spans="1:18" ht="21.75" customHeight="1">
      <c r="A142" s="177"/>
      <c r="B142" s="261"/>
      <c r="C142" s="147" t="s">
        <v>1230</v>
      </c>
      <c r="D142" s="260"/>
      <c r="E142" s="278"/>
      <c r="F142" s="279"/>
      <c r="G142" s="280"/>
      <c r="H142" s="281"/>
      <c r="I142" s="281"/>
      <c r="J142" s="281"/>
      <c r="K142" s="281"/>
      <c r="L142" s="281"/>
      <c r="M142" s="281"/>
      <c r="N142" s="281"/>
      <c r="O142" s="281"/>
      <c r="P142" s="281"/>
      <c r="Q142" s="281"/>
      <c r="R142" s="281"/>
    </row>
    <row r="143" spans="1:18" ht="21.75" customHeight="1">
      <c r="A143" s="177"/>
      <c r="B143" s="261"/>
      <c r="C143" s="147" t="s">
        <v>1228</v>
      </c>
      <c r="D143" s="260"/>
      <c r="E143" s="278"/>
      <c r="F143" s="279"/>
      <c r="G143" s="280"/>
      <c r="H143" s="281"/>
      <c r="I143" s="281"/>
      <c r="J143" s="281"/>
      <c r="K143" s="281"/>
      <c r="L143" s="281"/>
      <c r="M143" s="281"/>
      <c r="N143" s="281"/>
      <c r="O143" s="281"/>
      <c r="P143" s="281"/>
      <c r="Q143" s="281"/>
      <c r="R143" s="281"/>
    </row>
    <row r="144" spans="1:18" ht="21.75" customHeight="1">
      <c r="A144" s="177"/>
      <c r="B144" s="261"/>
      <c r="C144" s="147" t="s">
        <v>1231</v>
      </c>
      <c r="D144" s="260"/>
      <c r="E144" s="278"/>
      <c r="F144" s="279"/>
      <c r="G144" s="280"/>
      <c r="H144" s="281"/>
      <c r="I144" s="281"/>
      <c r="J144" s="281"/>
      <c r="K144" s="281"/>
      <c r="L144" s="281"/>
      <c r="M144" s="281"/>
      <c r="N144" s="281"/>
      <c r="O144" s="281"/>
      <c r="P144" s="281"/>
      <c r="Q144" s="281"/>
      <c r="R144" s="281"/>
    </row>
    <row r="145" spans="1:18" ht="21.75" customHeight="1">
      <c r="A145" s="177"/>
      <c r="B145" s="261"/>
      <c r="C145" s="147" t="s">
        <v>1232</v>
      </c>
      <c r="D145" s="260"/>
      <c r="E145" s="278"/>
      <c r="F145" s="279"/>
      <c r="G145" s="280"/>
      <c r="H145" s="281"/>
      <c r="I145" s="281"/>
      <c r="J145" s="281"/>
      <c r="K145" s="281"/>
      <c r="L145" s="281"/>
      <c r="M145" s="281"/>
      <c r="N145" s="281"/>
      <c r="O145" s="281"/>
      <c r="P145" s="281"/>
      <c r="Q145" s="281"/>
      <c r="R145" s="281"/>
    </row>
    <row r="146" spans="1:18" ht="21.75" customHeight="1">
      <c r="A146" s="177"/>
      <c r="B146" s="261"/>
      <c r="C146" s="147" t="s">
        <v>1233</v>
      </c>
      <c r="D146" s="260"/>
      <c r="E146" s="278"/>
      <c r="F146" s="279"/>
      <c r="G146" s="280"/>
      <c r="H146" s="281"/>
      <c r="I146" s="281"/>
      <c r="J146" s="281"/>
      <c r="K146" s="281"/>
      <c r="L146" s="281"/>
      <c r="M146" s="281"/>
      <c r="N146" s="281"/>
      <c r="O146" s="281"/>
      <c r="P146" s="281"/>
      <c r="Q146" s="281"/>
      <c r="R146" s="281"/>
    </row>
    <row r="147" spans="1:18" ht="21.75" customHeight="1">
      <c r="A147" s="177"/>
      <c r="B147" s="261"/>
      <c r="C147" s="162" t="s">
        <v>1234</v>
      </c>
      <c r="D147" s="260"/>
      <c r="E147" s="278"/>
      <c r="F147" s="279"/>
      <c r="G147" s="280"/>
      <c r="H147" s="281"/>
      <c r="I147" s="281"/>
      <c r="J147" s="281"/>
      <c r="K147" s="281"/>
      <c r="L147" s="281"/>
      <c r="M147" s="281"/>
      <c r="N147" s="281"/>
      <c r="O147" s="281"/>
      <c r="P147" s="281"/>
      <c r="Q147" s="281"/>
      <c r="R147" s="281"/>
    </row>
    <row r="148" spans="1:18" ht="21.75" customHeight="1">
      <c r="A148" s="177"/>
      <c r="B148" s="261"/>
      <c r="C148" s="162" t="s">
        <v>1237</v>
      </c>
      <c r="D148" s="260"/>
      <c r="E148" s="278"/>
      <c r="F148" s="279"/>
      <c r="G148" s="280"/>
      <c r="H148" s="281"/>
      <c r="I148" s="281"/>
      <c r="J148" s="281"/>
      <c r="K148" s="281"/>
      <c r="L148" s="281"/>
      <c r="M148" s="281"/>
      <c r="N148" s="281"/>
      <c r="O148" s="281"/>
      <c r="P148" s="281"/>
      <c r="Q148" s="281"/>
      <c r="R148" s="281"/>
    </row>
    <row r="149" spans="1:18" ht="21.75" customHeight="1">
      <c r="A149" s="177"/>
      <c r="B149" s="261"/>
      <c r="C149" s="162" t="s">
        <v>1235</v>
      </c>
      <c r="D149" s="260"/>
      <c r="E149" s="278"/>
      <c r="F149" s="279"/>
      <c r="G149" s="280"/>
      <c r="H149" s="281"/>
      <c r="I149" s="281"/>
      <c r="J149" s="281"/>
      <c r="K149" s="281"/>
      <c r="L149" s="281"/>
      <c r="M149" s="281"/>
      <c r="N149" s="281"/>
      <c r="O149" s="281"/>
      <c r="P149" s="281"/>
      <c r="Q149" s="281"/>
      <c r="R149" s="281"/>
    </row>
    <row r="150" spans="1:18" ht="21.75" customHeight="1">
      <c r="A150" s="177"/>
      <c r="B150" s="261"/>
      <c r="C150" s="162" t="s">
        <v>1236</v>
      </c>
      <c r="D150" s="260"/>
      <c r="E150" s="278"/>
      <c r="F150" s="279"/>
      <c r="G150" s="280"/>
      <c r="H150" s="281"/>
      <c r="I150" s="281"/>
      <c r="J150" s="281"/>
      <c r="K150" s="281"/>
      <c r="L150" s="281"/>
      <c r="M150" s="281"/>
      <c r="N150" s="281"/>
      <c r="O150" s="281"/>
      <c r="P150" s="281"/>
      <c r="Q150" s="281"/>
      <c r="R150" s="281"/>
    </row>
    <row r="151" spans="1:18" ht="21.75" customHeight="1">
      <c r="A151" s="179"/>
      <c r="B151" s="264"/>
      <c r="C151" s="169"/>
      <c r="D151" s="263"/>
      <c r="E151" s="268"/>
      <c r="F151" s="282"/>
      <c r="G151" s="283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</row>
    <row r="152" spans="1:18" ht="21.75" customHeight="1">
      <c r="A152" s="155">
        <v>3</v>
      </c>
      <c r="B152" s="152" t="s">
        <v>384</v>
      </c>
      <c r="C152" s="147" t="s">
        <v>1182</v>
      </c>
      <c r="D152" s="207">
        <v>760000</v>
      </c>
      <c r="E152" s="192" t="s">
        <v>1064</v>
      </c>
      <c r="F152" s="254" t="s">
        <v>1101</v>
      </c>
      <c r="G152" s="187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</row>
    <row r="153" spans="1:18" ht="21.75" customHeight="1">
      <c r="A153" s="152"/>
      <c r="B153" s="152" t="s">
        <v>1006</v>
      </c>
      <c r="C153" s="147" t="s">
        <v>1216</v>
      </c>
      <c r="D153" s="153"/>
      <c r="E153" s="192" t="s">
        <v>220</v>
      </c>
      <c r="F153" s="186" t="s">
        <v>1200</v>
      </c>
      <c r="G153" s="187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</row>
    <row r="154" spans="1:18" ht="21.75" customHeight="1">
      <c r="A154" s="152"/>
      <c r="B154" s="152"/>
      <c r="C154" s="147" t="s">
        <v>1292</v>
      </c>
      <c r="D154" s="153"/>
      <c r="E154" s="153"/>
      <c r="F154" s="155"/>
      <c r="G154" s="187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</row>
    <row r="155" spans="1:18" ht="21.75" customHeight="1">
      <c r="A155" s="150"/>
      <c r="B155" s="150"/>
      <c r="C155" s="148"/>
      <c r="D155" s="151"/>
      <c r="E155" s="151"/>
      <c r="F155" s="166"/>
      <c r="G155" s="188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</row>
    <row r="156" spans="1:18" ht="21.75" customHeight="1">
      <c r="A156" s="242">
        <v>4</v>
      </c>
      <c r="B156" s="243" t="s">
        <v>1157</v>
      </c>
      <c r="C156" s="244" t="s">
        <v>1098</v>
      </c>
      <c r="D156" s="196">
        <v>100000</v>
      </c>
      <c r="E156" s="254" t="s">
        <v>1287</v>
      </c>
      <c r="F156" s="254" t="s">
        <v>1101</v>
      </c>
      <c r="G156" s="187"/>
      <c r="H156" s="152"/>
      <c r="I156" s="152"/>
      <c r="J156" s="152"/>
      <c r="K156" s="152"/>
      <c r="L156" s="155"/>
      <c r="M156" s="155"/>
      <c r="N156" s="155"/>
      <c r="O156" s="155"/>
      <c r="P156" s="155"/>
      <c r="Q156" s="155"/>
      <c r="R156" s="155"/>
    </row>
    <row r="157" spans="1:18" ht="21.75" customHeight="1">
      <c r="A157" s="285"/>
      <c r="B157" s="245"/>
      <c r="C157" s="246" t="s">
        <v>1099</v>
      </c>
      <c r="D157" s="247"/>
      <c r="E157" s="186" t="s">
        <v>1288</v>
      </c>
      <c r="F157" s="186" t="s">
        <v>1200</v>
      </c>
      <c r="G157" s="369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</row>
    <row r="158" spans="1:18" ht="21.75" customHeight="1">
      <c r="A158" s="286"/>
      <c r="B158" s="248"/>
      <c r="C158" s="249" t="s">
        <v>1056</v>
      </c>
      <c r="D158" s="287"/>
      <c r="E158" s="288"/>
      <c r="F158" s="289"/>
      <c r="G158" s="370"/>
      <c r="H158" s="166"/>
      <c r="I158" s="166"/>
      <c r="J158" s="166"/>
      <c r="K158" s="166"/>
      <c r="L158" s="166"/>
      <c r="M158" s="166"/>
      <c r="N158" s="166"/>
      <c r="O158" s="166"/>
      <c r="P158" s="166"/>
      <c r="Q158" s="166"/>
      <c r="R158" s="166"/>
    </row>
    <row r="159" spans="1:18" ht="21.75" customHeight="1">
      <c r="A159" s="242">
        <v>5</v>
      </c>
      <c r="B159" s="243" t="s">
        <v>1162</v>
      </c>
      <c r="C159" s="244" t="s">
        <v>1100</v>
      </c>
      <c r="D159" s="196">
        <v>5000</v>
      </c>
      <c r="E159" s="254" t="s">
        <v>1201</v>
      </c>
      <c r="F159" s="254" t="s">
        <v>1101</v>
      </c>
      <c r="G159" s="187"/>
      <c r="H159" s="152"/>
      <c r="I159" s="152"/>
      <c r="J159" s="152"/>
      <c r="K159" s="152"/>
      <c r="L159" s="155"/>
      <c r="M159" s="155"/>
      <c r="N159" s="155"/>
      <c r="O159" s="155"/>
      <c r="P159" s="155"/>
      <c r="Q159" s="155"/>
      <c r="R159" s="155"/>
    </row>
    <row r="160" spans="1:18" ht="21.75" customHeight="1">
      <c r="A160" s="285"/>
      <c r="B160" s="245"/>
      <c r="C160" s="246" t="s">
        <v>44</v>
      </c>
      <c r="D160" s="165"/>
      <c r="E160" s="186" t="s">
        <v>1041</v>
      </c>
      <c r="F160" s="186" t="s">
        <v>1200</v>
      </c>
      <c r="G160" s="369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</row>
    <row r="161" spans="1:18" ht="21.75" customHeight="1">
      <c r="A161" s="179"/>
      <c r="B161" s="264"/>
      <c r="C161" s="170"/>
      <c r="D161" s="263"/>
      <c r="E161" s="263"/>
      <c r="F161" s="264"/>
      <c r="G161" s="290"/>
      <c r="H161" s="179"/>
      <c r="I161" s="179"/>
      <c r="J161" s="179"/>
      <c r="K161" s="179"/>
      <c r="L161" s="179"/>
      <c r="M161" s="179"/>
      <c r="N161" s="179"/>
      <c r="O161" s="179"/>
      <c r="P161" s="179"/>
      <c r="Q161" s="179"/>
      <c r="R161" s="179"/>
    </row>
    <row r="162" spans="1:18" ht="21.75" customHeight="1">
      <c r="A162" s="161">
        <v>6</v>
      </c>
      <c r="B162" s="152" t="s">
        <v>1183</v>
      </c>
      <c r="C162" s="147" t="s">
        <v>1316</v>
      </c>
      <c r="D162" s="191">
        <v>30000</v>
      </c>
      <c r="E162" s="195" t="s">
        <v>1041</v>
      </c>
      <c r="F162" s="254" t="s">
        <v>1101</v>
      </c>
      <c r="G162" s="187"/>
      <c r="H162" s="152"/>
      <c r="I162" s="152"/>
      <c r="J162" s="152"/>
      <c r="K162" s="152"/>
      <c r="L162" s="155"/>
      <c r="M162" s="155"/>
      <c r="N162" s="155"/>
      <c r="O162" s="155"/>
      <c r="P162" s="155"/>
      <c r="Q162" s="155"/>
      <c r="R162" s="152"/>
    </row>
    <row r="163" spans="1:18" ht="21.75" customHeight="1">
      <c r="A163" s="152"/>
      <c r="B163" s="152" t="s">
        <v>1184</v>
      </c>
      <c r="C163" s="147"/>
      <c r="D163" s="192"/>
      <c r="E163" s="192"/>
      <c r="F163" s="186" t="s">
        <v>1200</v>
      </c>
      <c r="G163" s="187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</row>
    <row r="164" spans="1:18" ht="21.75" customHeight="1">
      <c r="A164" s="150"/>
      <c r="B164" s="150"/>
      <c r="C164" s="148"/>
      <c r="D164" s="194"/>
      <c r="E164" s="194"/>
      <c r="F164" s="166"/>
      <c r="G164" s="188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</row>
    <row r="165" spans="1:18" ht="21.75" customHeight="1">
      <c r="A165" s="161">
        <v>7</v>
      </c>
      <c r="B165" s="152" t="s">
        <v>1238</v>
      </c>
      <c r="C165" s="147" t="s">
        <v>1240</v>
      </c>
      <c r="D165" s="191">
        <v>40000</v>
      </c>
      <c r="E165" s="195" t="s">
        <v>1041</v>
      </c>
      <c r="F165" s="155" t="s">
        <v>1101</v>
      </c>
      <c r="G165" s="187"/>
      <c r="H165" s="152"/>
      <c r="I165" s="152"/>
      <c r="J165" s="152"/>
      <c r="K165" s="152"/>
      <c r="L165" s="155"/>
      <c r="M165" s="155"/>
      <c r="N165" s="155"/>
      <c r="O165" s="155"/>
      <c r="P165" s="155"/>
      <c r="Q165" s="155"/>
      <c r="R165" s="152"/>
    </row>
    <row r="166" spans="1:18" ht="21.75" customHeight="1">
      <c r="A166" s="152"/>
      <c r="B166" s="152" t="s">
        <v>1239</v>
      </c>
      <c r="C166" s="147" t="s">
        <v>1241</v>
      </c>
      <c r="D166" s="192"/>
      <c r="E166" s="192"/>
      <c r="F166" s="155" t="s">
        <v>1200</v>
      </c>
      <c r="G166" s="187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</row>
    <row r="167" spans="1:18" ht="21.75" customHeight="1">
      <c r="A167" s="150"/>
      <c r="B167" s="150"/>
      <c r="C167" s="148"/>
      <c r="D167" s="194"/>
      <c r="E167" s="194"/>
      <c r="F167" s="166"/>
      <c r="G167" s="188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</row>
    <row r="168" spans="1:18" ht="21.75" customHeight="1">
      <c r="A168" s="156">
        <v>8</v>
      </c>
      <c r="B168" s="174" t="s">
        <v>1197</v>
      </c>
      <c r="C168" s="157" t="s">
        <v>1198</v>
      </c>
      <c r="D168" s="190">
        <v>30000</v>
      </c>
      <c r="E168" s="195" t="s">
        <v>1041</v>
      </c>
      <c r="F168" s="155" t="s">
        <v>1101</v>
      </c>
      <c r="G168" s="295"/>
      <c r="H168" s="254"/>
      <c r="I168" s="254"/>
      <c r="J168" s="254"/>
      <c r="K168" s="254"/>
      <c r="L168" s="200"/>
      <c r="M168" s="200"/>
      <c r="N168" s="200"/>
      <c r="O168" s="200"/>
      <c r="P168" s="200"/>
      <c r="Q168" s="200"/>
      <c r="R168" s="200"/>
    </row>
    <row r="169" spans="1:18" ht="21.75" customHeight="1">
      <c r="A169" s="255"/>
      <c r="B169" s="174"/>
      <c r="C169" s="157" t="s">
        <v>1199</v>
      </c>
      <c r="D169" s="191"/>
      <c r="E169" s="192"/>
      <c r="F169" s="155" t="s">
        <v>1200</v>
      </c>
      <c r="G169" s="371"/>
      <c r="H169" s="297"/>
      <c r="I169" s="297"/>
      <c r="J169" s="297"/>
      <c r="K169" s="297"/>
      <c r="L169" s="297"/>
      <c r="M169" s="297"/>
      <c r="N169" s="297"/>
      <c r="O169" s="297"/>
      <c r="P169" s="297"/>
      <c r="Q169" s="297"/>
      <c r="R169" s="297"/>
    </row>
    <row r="170" spans="1:18" ht="21.75" customHeight="1">
      <c r="A170" s="179"/>
      <c r="B170" s="264"/>
      <c r="C170" s="170"/>
      <c r="D170" s="263"/>
      <c r="E170" s="268"/>
      <c r="F170" s="282"/>
      <c r="G170" s="283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</row>
    <row r="171" spans="1:18" ht="21.75" customHeight="1">
      <c r="A171" s="161">
        <v>9</v>
      </c>
      <c r="B171" s="152" t="s">
        <v>1242</v>
      </c>
      <c r="C171" s="147" t="s">
        <v>1244</v>
      </c>
      <c r="D171" s="191">
        <v>50000</v>
      </c>
      <c r="E171" s="195" t="s">
        <v>1041</v>
      </c>
      <c r="F171" s="155" t="s">
        <v>1101</v>
      </c>
      <c r="G171" s="187"/>
      <c r="H171" s="152"/>
      <c r="I171" s="152"/>
      <c r="J171" s="152"/>
      <c r="K171" s="152"/>
      <c r="L171" s="155"/>
      <c r="M171" s="155"/>
      <c r="N171" s="155"/>
      <c r="O171" s="155"/>
      <c r="P171" s="155"/>
      <c r="Q171" s="155"/>
      <c r="R171" s="152"/>
    </row>
    <row r="172" spans="1:18" ht="21.75" customHeight="1">
      <c r="A172" s="152"/>
      <c r="B172" s="152" t="s">
        <v>1243</v>
      </c>
      <c r="C172" s="147"/>
      <c r="D172" s="192"/>
      <c r="E172" s="192"/>
      <c r="F172" s="155" t="s">
        <v>1200</v>
      </c>
      <c r="G172" s="187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</row>
    <row r="173" spans="1:18" ht="21.75" customHeight="1">
      <c r="A173" s="150"/>
      <c r="B173" s="150"/>
      <c r="C173" s="148"/>
      <c r="D173" s="194"/>
      <c r="E173" s="194"/>
      <c r="F173" s="166"/>
      <c r="G173" s="188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</row>
    <row r="175" ht="21.75" customHeight="1">
      <c r="D175" s="274">
        <f>SUM(D122:D174)</f>
        <v>1765000</v>
      </c>
    </row>
    <row r="188" spans="1:18" ht="21.75" customHeight="1">
      <c r="A188" s="154"/>
      <c r="B188" s="163"/>
      <c r="C188" s="164"/>
      <c r="D188" s="250"/>
      <c r="E188" s="250"/>
      <c r="F188" s="154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206">
        <v>15</v>
      </c>
    </row>
    <row r="189" spans="1:2" ht="21.75" customHeight="1">
      <c r="A189" s="275"/>
      <c r="B189" s="271" t="s">
        <v>1110</v>
      </c>
    </row>
    <row r="190" ht="21.75" customHeight="1">
      <c r="B190" s="276" t="s">
        <v>1210</v>
      </c>
    </row>
    <row r="192" spans="1:18" ht="21.75" customHeight="1">
      <c r="A192" s="266" t="s">
        <v>176</v>
      </c>
      <c r="B192" s="482" t="s">
        <v>178</v>
      </c>
      <c r="C192" s="267" t="s">
        <v>1108</v>
      </c>
      <c r="D192" s="485" t="s">
        <v>315</v>
      </c>
      <c r="E192" s="267" t="s">
        <v>1039</v>
      </c>
      <c r="F192" s="267" t="s">
        <v>186</v>
      </c>
      <c r="G192" s="488" t="s">
        <v>1447</v>
      </c>
      <c r="H192" s="489"/>
      <c r="I192" s="489"/>
      <c r="J192" s="489"/>
      <c r="K192" s="489"/>
      <c r="L192" s="489"/>
      <c r="M192" s="489"/>
      <c r="N192" s="489"/>
      <c r="O192" s="489"/>
      <c r="P192" s="489"/>
      <c r="Q192" s="489"/>
      <c r="R192" s="490"/>
    </row>
    <row r="193" spans="1:18" ht="21.75" customHeight="1">
      <c r="A193" s="177" t="s">
        <v>177</v>
      </c>
      <c r="B193" s="483"/>
      <c r="C193" s="167" t="s">
        <v>178</v>
      </c>
      <c r="D193" s="486"/>
      <c r="E193" s="491" t="s">
        <v>187</v>
      </c>
      <c r="F193" s="491" t="s">
        <v>187</v>
      </c>
      <c r="G193" s="493" t="s">
        <v>1289</v>
      </c>
      <c r="H193" s="493"/>
      <c r="I193" s="493"/>
      <c r="J193" s="493" t="s">
        <v>1446</v>
      </c>
      <c r="K193" s="493"/>
      <c r="L193" s="493"/>
      <c r="M193" s="493"/>
      <c r="N193" s="493"/>
      <c r="O193" s="493"/>
      <c r="P193" s="493"/>
      <c r="Q193" s="493"/>
      <c r="R193" s="493"/>
    </row>
    <row r="194" spans="1:18" ht="21.75" customHeight="1">
      <c r="A194" s="179"/>
      <c r="B194" s="484"/>
      <c r="C194" s="179"/>
      <c r="D194" s="487"/>
      <c r="E194" s="492"/>
      <c r="F194" s="492"/>
      <c r="G194" s="269" t="s">
        <v>1080</v>
      </c>
      <c r="H194" s="269" t="s">
        <v>1081</v>
      </c>
      <c r="I194" s="269" t="s">
        <v>1082</v>
      </c>
      <c r="J194" s="269" t="s">
        <v>1083</v>
      </c>
      <c r="K194" s="269" t="s">
        <v>1084</v>
      </c>
      <c r="L194" s="269" t="s">
        <v>1085</v>
      </c>
      <c r="M194" s="269" t="s">
        <v>1086</v>
      </c>
      <c r="N194" s="269" t="s">
        <v>1087</v>
      </c>
      <c r="O194" s="269" t="s">
        <v>1088</v>
      </c>
      <c r="P194" s="269" t="s">
        <v>1089</v>
      </c>
      <c r="Q194" s="269" t="s">
        <v>1090</v>
      </c>
      <c r="R194" s="269" t="s">
        <v>1091</v>
      </c>
    </row>
    <row r="195" spans="1:18" ht="21.75" customHeight="1">
      <c r="A195" s="252">
        <v>1</v>
      </c>
      <c r="B195" s="297" t="s">
        <v>1163</v>
      </c>
      <c r="C195" s="172" t="s">
        <v>1164</v>
      </c>
      <c r="D195" s="190">
        <v>50000</v>
      </c>
      <c r="E195" s="195" t="s">
        <v>1070</v>
      </c>
      <c r="F195" s="254" t="s">
        <v>1101</v>
      </c>
      <c r="G195" s="295"/>
      <c r="H195" s="254"/>
      <c r="I195" s="254"/>
      <c r="J195" s="254"/>
      <c r="K195" s="254"/>
      <c r="L195" s="200"/>
      <c r="M195" s="200"/>
      <c r="N195" s="200"/>
      <c r="O195" s="200"/>
      <c r="P195" s="200"/>
      <c r="Q195" s="200"/>
      <c r="R195" s="200"/>
    </row>
    <row r="196" spans="1:18" ht="21.75" customHeight="1">
      <c r="A196" s="297"/>
      <c r="B196" s="297"/>
      <c r="C196" s="185" t="s">
        <v>1165</v>
      </c>
      <c r="D196" s="197"/>
      <c r="E196" s="192" t="s">
        <v>1071</v>
      </c>
      <c r="F196" s="186" t="s">
        <v>1059</v>
      </c>
      <c r="G196" s="371"/>
      <c r="H196" s="297"/>
      <c r="I196" s="297"/>
      <c r="J196" s="297"/>
      <c r="K196" s="297"/>
      <c r="L196" s="297"/>
      <c r="M196" s="297"/>
      <c r="N196" s="297"/>
      <c r="O196" s="297"/>
      <c r="P196" s="297"/>
      <c r="Q196" s="297"/>
      <c r="R196" s="297"/>
    </row>
    <row r="197" spans="1:18" ht="21.75" customHeight="1">
      <c r="A197" s="298"/>
      <c r="B197" s="298"/>
      <c r="C197" s="176"/>
      <c r="D197" s="194"/>
      <c r="E197" s="194"/>
      <c r="F197" s="183"/>
      <c r="G197" s="365"/>
      <c r="H197" s="298"/>
      <c r="I197" s="298"/>
      <c r="J197" s="298"/>
      <c r="K197" s="298"/>
      <c r="L197" s="298"/>
      <c r="M197" s="298"/>
      <c r="N197" s="298"/>
      <c r="O197" s="298"/>
      <c r="P197" s="298"/>
      <c r="Q197" s="298"/>
      <c r="R197" s="298"/>
    </row>
    <row r="198" spans="1:18" ht="21.75" customHeight="1">
      <c r="A198" s="254">
        <v>2</v>
      </c>
      <c r="B198" s="324" t="s">
        <v>1245</v>
      </c>
      <c r="C198" s="172" t="s">
        <v>1247</v>
      </c>
      <c r="D198" s="208">
        <v>35000</v>
      </c>
      <c r="E198" s="195" t="s">
        <v>1070</v>
      </c>
      <c r="F198" s="254" t="s">
        <v>1101</v>
      </c>
      <c r="G198" s="371"/>
      <c r="H198" s="297"/>
      <c r="I198" s="297"/>
      <c r="J198" s="297"/>
      <c r="K198" s="297"/>
      <c r="L198" s="297"/>
      <c r="M198" s="297"/>
      <c r="N198" s="297"/>
      <c r="O198" s="297"/>
      <c r="P198" s="297"/>
      <c r="Q198" s="297"/>
      <c r="R198" s="297"/>
    </row>
    <row r="199" spans="1:18" ht="21.75" customHeight="1">
      <c r="A199" s="297"/>
      <c r="B199" s="297" t="s">
        <v>1246</v>
      </c>
      <c r="C199" s="185" t="s">
        <v>1286</v>
      </c>
      <c r="D199" s="209"/>
      <c r="E199" s="192" t="s">
        <v>1071</v>
      </c>
      <c r="F199" s="186" t="s">
        <v>1059</v>
      </c>
      <c r="G199" s="371"/>
      <c r="H199" s="297"/>
      <c r="I199" s="297"/>
      <c r="J199" s="297"/>
      <c r="K199" s="297"/>
      <c r="L199" s="297"/>
      <c r="M199" s="297"/>
      <c r="N199" s="297"/>
      <c r="O199" s="297"/>
      <c r="P199" s="297"/>
      <c r="Q199" s="297"/>
      <c r="R199" s="297"/>
    </row>
    <row r="200" spans="1:18" ht="21.75" customHeight="1">
      <c r="A200" s="298"/>
      <c r="B200" s="298"/>
      <c r="C200" s="176"/>
      <c r="D200" s="183"/>
      <c r="E200" s="194"/>
      <c r="F200" s="183"/>
      <c r="G200" s="298"/>
      <c r="H200" s="298"/>
      <c r="I200" s="298"/>
      <c r="J200" s="298"/>
      <c r="K200" s="298"/>
      <c r="L200" s="298"/>
      <c r="M200" s="298"/>
      <c r="N200" s="298"/>
      <c r="O200" s="298"/>
      <c r="P200" s="298"/>
      <c r="Q200" s="298"/>
      <c r="R200" s="298"/>
    </row>
    <row r="201" spans="1:18" ht="21.75" customHeight="1">
      <c r="A201" s="161">
        <v>3</v>
      </c>
      <c r="B201" s="152" t="s">
        <v>1115</v>
      </c>
      <c r="C201" s="147" t="s">
        <v>1112</v>
      </c>
      <c r="D201" s="198">
        <v>1000</v>
      </c>
      <c r="E201" s="192" t="s">
        <v>1041</v>
      </c>
      <c r="F201" s="186" t="s">
        <v>1101</v>
      </c>
      <c r="G201" s="187"/>
      <c r="H201" s="152"/>
      <c r="I201" s="152"/>
      <c r="J201" s="152"/>
      <c r="K201" s="152"/>
      <c r="L201" s="155"/>
      <c r="M201" s="155"/>
      <c r="N201" s="155"/>
      <c r="O201" s="155"/>
      <c r="P201" s="155"/>
      <c r="Q201" s="155"/>
      <c r="R201" s="155"/>
    </row>
    <row r="202" spans="1:18" ht="21.75" customHeight="1">
      <c r="A202" s="161"/>
      <c r="B202" s="152" t="s">
        <v>1158</v>
      </c>
      <c r="C202" s="147" t="s">
        <v>1113</v>
      </c>
      <c r="D202" s="198"/>
      <c r="E202" s="192"/>
      <c r="F202" s="186" t="s">
        <v>1059</v>
      </c>
      <c r="G202" s="187"/>
      <c r="H202" s="152"/>
      <c r="I202" s="152"/>
      <c r="J202" s="152"/>
      <c r="K202" s="152"/>
      <c r="L202" s="155"/>
      <c r="M202" s="155"/>
      <c r="N202" s="155"/>
      <c r="O202" s="155"/>
      <c r="P202" s="155"/>
      <c r="Q202" s="155"/>
      <c r="R202" s="155"/>
    </row>
    <row r="203" spans="1:18" ht="21.75" customHeight="1">
      <c r="A203" s="150"/>
      <c r="B203" s="150"/>
      <c r="C203" s="148"/>
      <c r="D203" s="151"/>
      <c r="E203" s="194"/>
      <c r="F203" s="183"/>
      <c r="G203" s="188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</row>
    <row r="204" spans="1:18" ht="21.75" customHeight="1">
      <c r="A204" s="161">
        <v>4</v>
      </c>
      <c r="B204" s="152" t="s">
        <v>1248</v>
      </c>
      <c r="C204" s="321" t="s">
        <v>1293</v>
      </c>
      <c r="D204" s="198">
        <v>80000</v>
      </c>
      <c r="E204" s="192" t="s">
        <v>1041</v>
      </c>
      <c r="F204" s="186" t="s">
        <v>1101</v>
      </c>
      <c r="G204" s="187"/>
      <c r="H204" s="152"/>
      <c r="I204" s="152"/>
      <c r="J204" s="152"/>
      <c r="K204" s="152"/>
      <c r="L204" s="155"/>
      <c r="M204" s="155"/>
      <c r="N204" s="155"/>
      <c r="O204" s="155"/>
      <c r="P204" s="155"/>
      <c r="Q204" s="155"/>
      <c r="R204" s="155"/>
    </row>
    <row r="205" spans="1:18" ht="21.75" customHeight="1">
      <c r="A205" s="161"/>
      <c r="B205" s="152" t="s">
        <v>1249</v>
      </c>
      <c r="C205" s="147" t="s">
        <v>1294</v>
      </c>
      <c r="D205" s="198"/>
      <c r="E205" s="192"/>
      <c r="F205" s="186" t="s">
        <v>1059</v>
      </c>
      <c r="G205" s="187"/>
      <c r="H205" s="152"/>
      <c r="I205" s="152"/>
      <c r="J205" s="152"/>
      <c r="K205" s="152"/>
      <c r="L205" s="155"/>
      <c r="M205" s="155"/>
      <c r="N205" s="155"/>
      <c r="O205" s="155"/>
      <c r="P205" s="155"/>
      <c r="Q205" s="155"/>
      <c r="R205" s="155"/>
    </row>
    <row r="206" spans="1:18" ht="21.75" customHeight="1">
      <c r="A206" s="150"/>
      <c r="B206" s="150"/>
      <c r="C206" s="148"/>
      <c r="D206" s="151"/>
      <c r="E206" s="194"/>
      <c r="F206" s="183"/>
      <c r="G206" s="188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</row>
    <row r="207" spans="1:18" ht="21.75" customHeight="1">
      <c r="A207" s="163"/>
      <c r="B207" s="163"/>
      <c r="C207" s="164"/>
      <c r="D207" s="154"/>
      <c r="E207" s="250"/>
      <c r="F207" s="250"/>
      <c r="G207" s="163"/>
      <c r="H207" s="163"/>
      <c r="I207" s="163"/>
      <c r="J207" s="163"/>
      <c r="K207" s="163"/>
      <c r="L207" s="163"/>
      <c r="M207" s="163"/>
      <c r="N207" s="163"/>
      <c r="O207" s="163"/>
      <c r="P207" s="163"/>
      <c r="Q207" s="163"/>
      <c r="R207" s="163"/>
    </row>
    <row r="208" spans="1:18" ht="21.75" customHeight="1">
      <c r="A208" s="163"/>
      <c r="B208" s="163"/>
      <c r="C208" s="164"/>
      <c r="D208" s="201">
        <f>SUM(D195:D207)</f>
        <v>166000</v>
      </c>
      <c r="E208" s="250"/>
      <c r="F208" s="250"/>
      <c r="G208" s="163"/>
      <c r="H208" s="163"/>
      <c r="I208" s="163"/>
      <c r="J208" s="163"/>
      <c r="K208" s="163"/>
      <c r="L208" s="163"/>
      <c r="M208" s="163"/>
      <c r="N208" s="163"/>
      <c r="O208" s="163"/>
      <c r="P208" s="163"/>
      <c r="Q208" s="163"/>
      <c r="R208" s="163"/>
    </row>
    <row r="209" spans="1:18" ht="21.75" customHeight="1">
      <c r="A209" s="163"/>
      <c r="B209" s="163"/>
      <c r="C209" s="164"/>
      <c r="D209" s="154"/>
      <c r="E209" s="250"/>
      <c r="F209" s="250"/>
      <c r="G209" s="163"/>
      <c r="H209" s="163"/>
      <c r="I209" s="163"/>
      <c r="J209" s="163"/>
      <c r="K209" s="163"/>
      <c r="L209" s="163"/>
      <c r="M209" s="163"/>
      <c r="N209" s="163"/>
      <c r="O209" s="163"/>
      <c r="P209" s="163"/>
      <c r="Q209" s="163"/>
      <c r="R209" s="163"/>
    </row>
    <row r="210" spans="1:18" ht="21.75" customHeight="1">
      <c r="A210" s="163"/>
      <c r="B210" s="163"/>
      <c r="C210" s="164"/>
      <c r="D210" s="154"/>
      <c r="E210" s="250"/>
      <c r="F210" s="250"/>
      <c r="G210" s="163"/>
      <c r="H210" s="163"/>
      <c r="I210" s="163"/>
      <c r="J210" s="163"/>
      <c r="K210" s="163"/>
      <c r="L210" s="163"/>
      <c r="M210" s="163"/>
      <c r="N210" s="163"/>
      <c r="O210" s="163"/>
      <c r="P210" s="163"/>
      <c r="Q210" s="163"/>
      <c r="R210" s="163"/>
    </row>
    <row r="211" spans="1:18" ht="21.75" customHeight="1">
      <c r="A211" s="163"/>
      <c r="B211" s="163"/>
      <c r="C211" s="164"/>
      <c r="D211" s="154"/>
      <c r="E211" s="250"/>
      <c r="F211" s="250"/>
      <c r="G211" s="163"/>
      <c r="H211" s="163"/>
      <c r="I211" s="163"/>
      <c r="J211" s="163"/>
      <c r="K211" s="163"/>
      <c r="L211" s="163"/>
      <c r="M211" s="163"/>
      <c r="N211" s="163"/>
      <c r="O211" s="163"/>
      <c r="P211" s="163"/>
      <c r="Q211" s="163"/>
      <c r="R211" s="163"/>
    </row>
    <row r="212" ht="21.75" customHeight="1">
      <c r="R212" s="206">
        <v>16</v>
      </c>
    </row>
    <row r="213" spans="1:2" ht="21.75" customHeight="1">
      <c r="A213" s="275"/>
      <c r="B213" s="271" t="s">
        <v>1110</v>
      </c>
    </row>
    <row r="214" ht="21.75" customHeight="1">
      <c r="B214" s="276" t="s">
        <v>1211</v>
      </c>
    </row>
    <row r="215" ht="21.75" customHeight="1">
      <c r="B215" s="276"/>
    </row>
    <row r="216" spans="1:18" ht="21.75" customHeight="1">
      <c r="A216" s="266" t="s">
        <v>176</v>
      </c>
      <c r="B216" s="482" t="s">
        <v>178</v>
      </c>
      <c r="C216" s="267" t="s">
        <v>1108</v>
      </c>
      <c r="D216" s="485" t="s">
        <v>315</v>
      </c>
      <c r="E216" s="267" t="s">
        <v>1039</v>
      </c>
      <c r="F216" s="267" t="s">
        <v>186</v>
      </c>
      <c r="G216" s="488" t="s">
        <v>1447</v>
      </c>
      <c r="H216" s="489"/>
      <c r="I216" s="489"/>
      <c r="J216" s="489"/>
      <c r="K216" s="489"/>
      <c r="L216" s="489"/>
      <c r="M216" s="489"/>
      <c r="N216" s="489"/>
      <c r="O216" s="489"/>
      <c r="P216" s="489"/>
      <c r="Q216" s="489"/>
      <c r="R216" s="490"/>
    </row>
    <row r="217" spans="1:18" ht="21.75" customHeight="1">
      <c r="A217" s="177" t="s">
        <v>177</v>
      </c>
      <c r="B217" s="483"/>
      <c r="C217" s="167" t="s">
        <v>178</v>
      </c>
      <c r="D217" s="486"/>
      <c r="E217" s="491" t="s">
        <v>187</v>
      </c>
      <c r="F217" s="491" t="s">
        <v>187</v>
      </c>
      <c r="G217" s="493" t="s">
        <v>1289</v>
      </c>
      <c r="H217" s="493"/>
      <c r="I217" s="493"/>
      <c r="J217" s="493" t="s">
        <v>1446</v>
      </c>
      <c r="K217" s="493"/>
      <c r="L217" s="493"/>
      <c r="M217" s="493"/>
      <c r="N217" s="493"/>
      <c r="O217" s="493"/>
      <c r="P217" s="493"/>
      <c r="Q217" s="493"/>
      <c r="R217" s="493"/>
    </row>
    <row r="218" spans="1:18" ht="21.75" customHeight="1">
      <c r="A218" s="179"/>
      <c r="B218" s="484"/>
      <c r="C218" s="179"/>
      <c r="D218" s="487"/>
      <c r="E218" s="492"/>
      <c r="F218" s="492"/>
      <c r="G218" s="269" t="s">
        <v>1080</v>
      </c>
      <c r="H218" s="269" t="s">
        <v>1081</v>
      </c>
      <c r="I218" s="269" t="s">
        <v>1082</v>
      </c>
      <c r="J218" s="269" t="s">
        <v>1083</v>
      </c>
      <c r="K218" s="269" t="s">
        <v>1084</v>
      </c>
      <c r="L218" s="269" t="s">
        <v>1085</v>
      </c>
      <c r="M218" s="269" t="s">
        <v>1086</v>
      </c>
      <c r="N218" s="269" t="s">
        <v>1087</v>
      </c>
      <c r="O218" s="269" t="s">
        <v>1088</v>
      </c>
      <c r="P218" s="269" t="s">
        <v>1089</v>
      </c>
      <c r="Q218" s="269" t="s">
        <v>1090</v>
      </c>
      <c r="R218" s="269" t="s">
        <v>1091</v>
      </c>
    </row>
    <row r="219" spans="1:18" ht="21.75" customHeight="1">
      <c r="A219" s="161">
        <v>1</v>
      </c>
      <c r="B219" s="152" t="s">
        <v>1114</v>
      </c>
      <c r="C219" s="147" t="s">
        <v>1102</v>
      </c>
      <c r="D219" s="190">
        <v>300000</v>
      </c>
      <c r="E219" s="195" t="s">
        <v>1070</v>
      </c>
      <c r="F219" s="155" t="s">
        <v>236</v>
      </c>
      <c r="G219" s="187"/>
      <c r="H219" s="152"/>
      <c r="I219" s="152"/>
      <c r="J219" s="152"/>
      <c r="K219" s="152"/>
      <c r="L219" s="200"/>
      <c r="M219" s="200"/>
      <c r="N219" s="200"/>
      <c r="O219" s="200"/>
      <c r="P219" s="200"/>
      <c r="Q219" s="200"/>
      <c r="R219" s="200"/>
    </row>
    <row r="220" spans="1:18" ht="21.75" customHeight="1">
      <c r="A220" s="161"/>
      <c r="B220" s="152"/>
      <c r="C220" s="147" t="s">
        <v>1103</v>
      </c>
      <c r="D220" s="198"/>
      <c r="E220" s="192" t="s">
        <v>1071</v>
      </c>
      <c r="F220" s="186"/>
      <c r="G220" s="187"/>
      <c r="H220" s="152"/>
      <c r="I220" s="152"/>
      <c r="J220" s="152"/>
      <c r="K220" s="152"/>
      <c r="L220" s="155"/>
      <c r="M220" s="155"/>
      <c r="N220" s="155"/>
      <c r="O220" s="155"/>
      <c r="P220" s="155"/>
      <c r="Q220" s="155"/>
      <c r="R220" s="155"/>
    </row>
    <row r="221" spans="1:18" ht="21.75" customHeight="1">
      <c r="A221" s="166"/>
      <c r="B221" s="150"/>
      <c r="C221" s="148"/>
      <c r="D221" s="151"/>
      <c r="E221" s="194"/>
      <c r="F221" s="183"/>
      <c r="G221" s="188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</row>
    <row r="222" ht="21.75" customHeight="1">
      <c r="B222" s="276"/>
    </row>
    <row r="223" spans="2:4" ht="21.75" customHeight="1">
      <c r="B223" s="276"/>
      <c r="D223" s="274">
        <f>SUM(D219:D222)</f>
        <v>300000</v>
      </c>
    </row>
    <row r="224" ht="21.75" customHeight="1">
      <c r="B224" s="276"/>
    </row>
    <row r="225" ht="21.75" customHeight="1">
      <c r="B225" s="276"/>
    </row>
    <row r="226" ht="21.75" customHeight="1">
      <c r="B226" s="276"/>
    </row>
    <row r="227" ht="21.75" customHeight="1">
      <c r="B227" s="276"/>
    </row>
    <row r="228" ht="21.75" customHeight="1">
      <c r="B228" s="276"/>
    </row>
    <row r="229" ht="21.75" customHeight="1">
      <c r="B229" s="276"/>
    </row>
    <row r="230" ht="21.75" customHeight="1">
      <c r="B230" s="276"/>
    </row>
    <row r="231" ht="21.75" customHeight="1">
      <c r="B231" s="276"/>
    </row>
    <row r="232" ht="21.75" customHeight="1">
      <c r="B232" s="276"/>
    </row>
    <row r="233" ht="21.75" customHeight="1">
      <c r="B233" s="276"/>
    </row>
    <row r="234" ht="21.75" customHeight="1">
      <c r="B234" s="276"/>
    </row>
    <row r="235" ht="21.75" customHeight="1">
      <c r="B235" s="276"/>
    </row>
    <row r="236" spans="2:18" ht="21.75" customHeight="1">
      <c r="B236" s="276"/>
      <c r="R236" s="206">
        <v>17</v>
      </c>
    </row>
    <row r="237" spans="1:2" ht="21.75" customHeight="1">
      <c r="A237" s="275"/>
      <c r="B237" s="271" t="s">
        <v>1110</v>
      </c>
    </row>
    <row r="238" ht="21.75" customHeight="1">
      <c r="B238" s="291" t="s">
        <v>1159</v>
      </c>
    </row>
    <row r="239" ht="21.75" customHeight="1">
      <c r="B239" s="276"/>
    </row>
    <row r="240" spans="1:18" ht="21.75" customHeight="1">
      <c r="A240" s="266" t="s">
        <v>176</v>
      </c>
      <c r="B240" s="482" t="s">
        <v>178</v>
      </c>
      <c r="C240" s="267" t="s">
        <v>1108</v>
      </c>
      <c r="D240" s="485" t="s">
        <v>315</v>
      </c>
      <c r="E240" s="267" t="s">
        <v>1039</v>
      </c>
      <c r="F240" s="267" t="s">
        <v>186</v>
      </c>
      <c r="G240" s="488" t="s">
        <v>1447</v>
      </c>
      <c r="H240" s="489"/>
      <c r="I240" s="489"/>
      <c r="J240" s="489"/>
      <c r="K240" s="489"/>
      <c r="L240" s="489"/>
      <c r="M240" s="489"/>
      <c r="N240" s="489"/>
      <c r="O240" s="489"/>
      <c r="P240" s="489"/>
      <c r="Q240" s="489"/>
      <c r="R240" s="490"/>
    </row>
    <row r="241" spans="1:18" ht="21.75" customHeight="1">
      <c r="A241" s="177" t="s">
        <v>177</v>
      </c>
      <c r="B241" s="483"/>
      <c r="C241" s="167" t="s">
        <v>178</v>
      </c>
      <c r="D241" s="486"/>
      <c r="E241" s="491" t="s">
        <v>187</v>
      </c>
      <c r="F241" s="491" t="s">
        <v>187</v>
      </c>
      <c r="G241" s="493" t="s">
        <v>1289</v>
      </c>
      <c r="H241" s="493"/>
      <c r="I241" s="493"/>
      <c r="J241" s="493" t="s">
        <v>1446</v>
      </c>
      <c r="K241" s="493"/>
      <c r="L241" s="493"/>
      <c r="M241" s="493"/>
      <c r="N241" s="493"/>
      <c r="O241" s="493"/>
      <c r="P241" s="493"/>
      <c r="Q241" s="493"/>
      <c r="R241" s="493"/>
    </row>
    <row r="242" spans="1:18" ht="21.75" customHeight="1">
      <c r="A242" s="179"/>
      <c r="B242" s="484"/>
      <c r="C242" s="179"/>
      <c r="D242" s="487"/>
      <c r="E242" s="492"/>
      <c r="F242" s="492"/>
      <c r="G242" s="269" t="s">
        <v>1080</v>
      </c>
      <c r="H242" s="269" t="s">
        <v>1081</v>
      </c>
      <c r="I242" s="269" t="s">
        <v>1082</v>
      </c>
      <c r="J242" s="269" t="s">
        <v>1083</v>
      </c>
      <c r="K242" s="269" t="s">
        <v>1084</v>
      </c>
      <c r="L242" s="269" t="s">
        <v>1085</v>
      </c>
      <c r="M242" s="269" t="s">
        <v>1086</v>
      </c>
      <c r="N242" s="269" t="s">
        <v>1087</v>
      </c>
      <c r="O242" s="269" t="s">
        <v>1088</v>
      </c>
      <c r="P242" s="269" t="s">
        <v>1089</v>
      </c>
      <c r="Q242" s="269" t="s">
        <v>1090</v>
      </c>
      <c r="R242" s="269" t="s">
        <v>1091</v>
      </c>
    </row>
    <row r="243" spans="1:18" ht="21.75" customHeight="1">
      <c r="A243" s="156">
        <v>1</v>
      </c>
      <c r="B243" s="185" t="s">
        <v>1250</v>
      </c>
      <c r="C243" s="157" t="s">
        <v>1074</v>
      </c>
      <c r="D243" s="198">
        <v>300000</v>
      </c>
      <c r="E243" s="195" t="s">
        <v>1041</v>
      </c>
      <c r="F243" s="186" t="s">
        <v>236</v>
      </c>
      <c r="G243" s="371"/>
      <c r="H243" s="297"/>
      <c r="I243" s="297"/>
      <c r="J243" s="297"/>
      <c r="K243" s="297"/>
      <c r="L243" s="155"/>
      <c r="M243" s="155"/>
      <c r="N243" s="155"/>
      <c r="O243" s="155"/>
      <c r="P243" s="155"/>
      <c r="Q243" s="155"/>
      <c r="R243" s="155"/>
    </row>
    <row r="244" spans="1:18" ht="21.75" customHeight="1">
      <c r="A244" s="186"/>
      <c r="B244" s="185" t="s">
        <v>1251</v>
      </c>
      <c r="C244" s="157" t="s">
        <v>1295</v>
      </c>
      <c r="D244" s="256"/>
      <c r="E244" s="192"/>
      <c r="F244" s="186"/>
      <c r="G244" s="371"/>
      <c r="H244" s="297"/>
      <c r="I244" s="297"/>
      <c r="J244" s="297"/>
      <c r="K244" s="297"/>
      <c r="L244" s="297"/>
      <c r="M244" s="297"/>
      <c r="N244" s="297"/>
      <c r="O244" s="297"/>
      <c r="P244" s="297"/>
      <c r="Q244" s="297"/>
      <c r="R244" s="297"/>
    </row>
    <row r="245" spans="1:18" ht="21.75" customHeight="1">
      <c r="A245" s="186"/>
      <c r="B245" s="185"/>
      <c r="C245" s="157" t="s">
        <v>1296</v>
      </c>
      <c r="D245" s="256"/>
      <c r="E245" s="192"/>
      <c r="F245" s="186"/>
      <c r="G245" s="371"/>
      <c r="H245" s="297"/>
      <c r="I245" s="297"/>
      <c r="J245" s="297"/>
      <c r="K245" s="297"/>
      <c r="L245" s="297"/>
      <c r="M245" s="297"/>
      <c r="N245" s="297"/>
      <c r="O245" s="297"/>
      <c r="P245" s="297"/>
      <c r="Q245" s="297"/>
      <c r="R245" s="297"/>
    </row>
    <row r="246" spans="1:18" ht="21.75" customHeight="1">
      <c r="A246" s="166"/>
      <c r="B246" s="169"/>
      <c r="C246" s="148"/>
      <c r="D246" s="292"/>
      <c r="E246" s="151"/>
      <c r="F246" s="166"/>
      <c r="G246" s="188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</row>
    <row r="247" spans="1:18" ht="21.75" customHeight="1">
      <c r="A247" s="252">
        <v>2</v>
      </c>
      <c r="B247" s="173" t="s">
        <v>1166</v>
      </c>
      <c r="C247" s="173" t="s">
        <v>1057</v>
      </c>
      <c r="D247" s="190">
        <v>20000</v>
      </c>
      <c r="E247" s="195" t="s">
        <v>1041</v>
      </c>
      <c r="F247" s="254" t="s">
        <v>236</v>
      </c>
      <c r="G247" s="295"/>
      <c r="H247" s="254"/>
      <c r="I247" s="254"/>
      <c r="J247" s="254"/>
      <c r="K247" s="254"/>
      <c r="L247" s="200"/>
      <c r="M247" s="200"/>
      <c r="N247" s="200"/>
      <c r="O247" s="200"/>
      <c r="P247" s="200"/>
      <c r="Q247" s="200"/>
      <c r="R247" s="200"/>
    </row>
    <row r="248" spans="1:18" ht="21.75" customHeight="1">
      <c r="A248" s="255"/>
      <c r="B248" s="174" t="s">
        <v>1167</v>
      </c>
      <c r="C248" s="174"/>
      <c r="D248" s="192"/>
      <c r="E248" s="192"/>
      <c r="F248" s="186"/>
      <c r="G248" s="251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255"/>
    </row>
    <row r="249" spans="1:18" ht="21.75" customHeight="1">
      <c r="A249" s="257"/>
      <c r="B249" s="258"/>
      <c r="C249" s="175"/>
      <c r="D249" s="175"/>
      <c r="E249" s="175"/>
      <c r="F249" s="257"/>
      <c r="G249" s="296"/>
      <c r="H249" s="175"/>
      <c r="I249" s="175"/>
      <c r="J249" s="175"/>
      <c r="K249" s="175"/>
      <c r="L249" s="175"/>
      <c r="M249" s="175"/>
      <c r="N249" s="175"/>
      <c r="O249" s="175"/>
      <c r="P249" s="175"/>
      <c r="Q249" s="175"/>
      <c r="R249" s="257"/>
    </row>
    <row r="250" spans="1:18" ht="21.75" customHeight="1">
      <c r="A250" s="156">
        <v>3</v>
      </c>
      <c r="B250" s="174" t="s">
        <v>1169</v>
      </c>
      <c r="C250" s="157" t="s">
        <v>1218</v>
      </c>
      <c r="D250" s="190">
        <v>20000</v>
      </c>
      <c r="E250" s="195" t="s">
        <v>1041</v>
      </c>
      <c r="F250" s="254" t="s">
        <v>236</v>
      </c>
      <c r="G250" s="295"/>
      <c r="H250" s="254"/>
      <c r="I250" s="254"/>
      <c r="J250" s="254"/>
      <c r="K250" s="254"/>
      <c r="L250" s="200"/>
      <c r="M250" s="200"/>
      <c r="N250" s="200"/>
      <c r="O250" s="200"/>
      <c r="P250" s="200"/>
      <c r="Q250" s="200"/>
      <c r="R250" s="200"/>
    </row>
    <row r="251" spans="1:18" ht="21.75" customHeight="1">
      <c r="A251" s="255"/>
      <c r="B251" s="174" t="s">
        <v>1168</v>
      </c>
      <c r="C251" s="157" t="s">
        <v>1217</v>
      </c>
      <c r="D251" s="191"/>
      <c r="E251" s="192"/>
      <c r="F251" s="186"/>
      <c r="G251" s="371"/>
      <c r="H251" s="297"/>
      <c r="I251" s="297"/>
      <c r="J251" s="297"/>
      <c r="K251" s="297"/>
      <c r="L251" s="297"/>
      <c r="M251" s="297"/>
      <c r="N251" s="297"/>
      <c r="O251" s="297"/>
      <c r="P251" s="297"/>
      <c r="Q251" s="297"/>
      <c r="R251" s="297"/>
    </row>
    <row r="252" spans="1:18" ht="21.75" customHeight="1">
      <c r="A252" s="257"/>
      <c r="B252" s="323"/>
      <c r="C252" s="372"/>
      <c r="D252" s="193"/>
      <c r="E252" s="175"/>
      <c r="F252" s="257"/>
      <c r="G252" s="365"/>
      <c r="H252" s="298"/>
      <c r="I252" s="298"/>
      <c r="J252" s="298"/>
      <c r="K252" s="298"/>
      <c r="L252" s="298"/>
      <c r="M252" s="298"/>
      <c r="N252" s="298"/>
      <c r="O252" s="298"/>
      <c r="P252" s="298"/>
      <c r="Q252" s="298"/>
      <c r="R252" s="298"/>
    </row>
    <row r="253" spans="4:6" ht="21.75" customHeight="1">
      <c r="D253" s="211"/>
      <c r="E253" s="211"/>
      <c r="F253" s="211"/>
    </row>
    <row r="254" spans="4:6" ht="21.75" customHeight="1">
      <c r="D254" s="234">
        <f>SUM(D243:D253)</f>
        <v>340000</v>
      </c>
      <c r="E254" s="211"/>
      <c r="F254" s="211"/>
    </row>
    <row r="255" spans="4:6" ht="21.75" customHeight="1">
      <c r="D255" s="211"/>
      <c r="E255" s="211"/>
      <c r="F255" s="211"/>
    </row>
    <row r="256" spans="4:6" ht="21.75" customHeight="1">
      <c r="D256" s="211"/>
      <c r="E256" s="211"/>
      <c r="F256" s="211"/>
    </row>
    <row r="257" spans="4:6" ht="21.75" customHeight="1">
      <c r="D257" s="211"/>
      <c r="E257" s="211"/>
      <c r="F257" s="211"/>
    </row>
    <row r="258" spans="4:6" ht="21.75" customHeight="1">
      <c r="D258" s="211"/>
      <c r="E258" s="211"/>
      <c r="F258" s="211"/>
    </row>
    <row r="259" spans="4:6" ht="21.75" customHeight="1">
      <c r="D259" s="211"/>
      <c r="E259" s="211"/>
      <c r="F259" s="211"/>
    </row>
    <row r="260" spans="4:18" ht="21.75" customHeight="1">
      <c r="D260" s="211"/>
      <c r="E260" s="211"/>
      <c r="F260" s="211"/>
      <c r="R260" s="206">
        <v>18</v>
      </c>
    </row>
    <row r="261" spans="1:18" ht="21.75" customHeight="1">
      <c r="A261" s="275"/>
      <c r="B261" s="271" t="s">
        <v>1110</v>
      </c>
      <c r="C261" s="189"/>
      <c r="D261" s="251"/>
      <c r="E261" s="250"/>
      <c r="F261" s="250"/>
      <c r="G261" s="293"/>
      <c r="H261" s="293"/>
      <c r="I261" s="293"/>
      <c r="J261" s="293"/>
      <c r="K261" s="293"/>
      <c r="L261" s="293"/>
      <c r="M261" s="293"/>
      <c r="N261" s="293"/>
      <c r="O261" s="293"/>
      <c r="P261" s="293"/>
      <c r="Q261" s="293"/>
      <c r="R261" s="293"/>
    </row>
    <row r="262" spans="2:18" ht="21.75" customHeight="1">
      <c r="B262" s="291" t="s">
        <v>1161</v>
      </c>
      <c r="C262" s="189"/>
      <c r="D262" s="251"/>
      <c r="E262" s="250"/>
      <c r="F262" s="250"/>
      <c r="G262" s="293"/>
      <c r="H262" s="293"/>
      <c r="I262" s="293"/>
      <c r="J262" s="293"/>
      <c r="K262" s="293"/>
      <c r="L262" s="293"/>
      <c r="M262" s="293"/>
      <c r="N262" s="293"/>
      <c r="O262" s="293"/>
      <c r="P262" s="293"/>
      <c r="Q262" s="293"/>
      <c r="R262" s="293"/>
    </row>
    <row r="263" spans="1:18" ht="21.75" customHeight="1">
      <c r="A263" s="250"/>
      <c r="B263" s="189"/>
      <c r="C263" s="189"/>
      <c r="D263" s="251"/>
      <c r="E263" s="250"/>
      <c r="F263" s="250"/>
      <c r="G263" s="293"/>
      <c r="H263" s="293"/>
      <c r="I263" s="293"/>
      <c r="J263" s="293"/>
      <c r="K263" s="293"/>
      <c r="L263" s="293"/>
      <c r="M263" s="293"/>
      <c r="N263" s="293"/>
      <c r="O263" s="293"/>
      <c r="P263" s="293"/>
      <c r="Q263" s="293"/>
      <c r="R263" s="293"/>
    </row>
    <row r="264" spans="1:18" ht="21.75" customHeight="1">
      <c r="A264" s="266" t="s">
        <v>176</v>
      </c>
      <c r="B264" s="482" t="s">
        <v>178</v>
      </c>
      <c r="C264" s="267" t="s">
        <v>1108</v>
      </c>
      <c r="D264" s="485" t="s">
        <v>315</v>
      </c>
      <c r="E264" s="267" t="s">
        <v>1039</v>
      </c>
      <c r="F264" s="267" t="s">
        <v>186</v>
      </c>
      <c r="G264" s="488" t="s">
        <v>1447</v>
      </c>
      <c r="H264" s="489"/>
      <c r="I264" s="489"/>
      <c r="J264" s="489"/>
      <c r="K264" s="489"/>
      <c r="L264" s="489"/>
      <c r="M264" s="489"/>
      <c r="N264" s="489"/>
      <c r="O264" s="489"/>
      <c r="P264" s="489"/>
      <c r="Q264" s="489"/>
      <c r="R264" s="490"/>
    </row>
    <row r="265" spans="1:18" ht="21.75" customHeight="1">
      <c r="A265" s="177" t="s">
        <v>177</v>
      </c>
      <c r="B265" s="483"/>
      <c r="C265" s="167" t="s">
        <v>178</v>
      </c>
      <c r="D265" s="486"/>
      <c r="E265" s="491" t="s">
        <v>187</v>
      </c>
      <c r="F265" s="491" t="s">
        <v>187</v>
      </c>
      <c r="G265" s="493" t="s">
        <v>1289</v>
      </c>
      <c r="H265" s="493"/>
      <c r="I265" s="493"/>
      <c r="J265" s="493" t="s">
        <v>1446</v>
      </c>
      <c r="K265" s="493"/>
      <c r="L265" s="493"/>
      <c r="M265" s="493"/>
      <c r="N265" s="493"/>
      <c r="O265" s="493"/>
      <c r="P265" s="493"/>
      <c r="Q265" s="493"/>
      <c r="R265" s="493"/>
    </row>
    <row r="266" spans="1:18" ht="21.75" customHeight="1">
      <c r="A266" s="179"/>
      <c r="B266" s="484"/>
      <c r="C266" s="179"/>
      <c r="D266" s="487"/>
      <c r="E266" s="492"/>
      <c r="F266" s="492"/>
      <c r="G266" s="269" t="s">
        <v>1080</v>
      </c>
      <c r="H266" s="269" t="s">
        <v>1081</v>
      </c>
      <c r="I266" s="269" t="s">
        <v>1082</v>
      </c>
      <c r="J266" s="269" t="s">
        <v>1083</v>
      </c>
      <c r="K266" s="269" t="s">
        <v>1084</v>
      </c>
      <c r="L266" s="269" t="s">
        <v>1085</v>
      </c>
      <c r="M266" s="269" t="s">
        <v>1086</v>
      </c>
      <c r="N266" s="269" t="s">
        <v>1087</v>
      </c>
      <c r="O266" s="269" t="s">
        <v>1088</v>
      </c>
      <c r="P266" s="269" t="s">
        <v>1089</v>
      </c>
      <c r="Q266" s="269" t="s">
        <v>1090</v>
      </c>
      <c r="R266" s="269" t="s">
        <v>1091</v>
      </c>
    </row>
    <row r="267" spans="1:18" ht="21.75" customHeight="1">
      <c r="A267" s="161">
        <v>1</v>
      </c>
      <c r="B267" s="152" t="s">
        <v>1263</v>
      </c>
      <c r="C267" s="147" t="s">
        <v>1261</v>
      </c>
      <c r="D267" s="191">
        <v>5000</v>
      </c>
      <c r="E267" s="192" t="s">
        <v>1063</v>
      </c>
      <c r="F267" s="254" t="s">
        <v>1101</v>
      </c>
      <c r="G267" s="187"/>
      <c r="H267" s="152"/>
      <c r="I267" s="152"/>
      <c r="J267" s="152"/>
      <c r="K267" s="152"/>
      <c r="L267" s="152"/>
      <c r="M267" s="152"/>
      <c r="N267" s="152"/>
      <c r="O267" s="152"/>
      <c r="P267" s="152"/>
      <c r="Q267" s="152"/>
      <c r="R267" s="152"/>
    </row>
    <row r="268" spans="1:18" ht="21.75" customHeight="1">
      <c r="A268" s="152"/>
      <c r="B268" s="152" t="s">
        <v>1265</v>
      </c>
      <c r="C268" s="147" t="s">
        <v>1265</v>
      </c>
      <c r="D268" s="192"/>
      <c r="E268" s="192"/>
      <c r="F268" s="186" t="s">
        <v>624</v>
      </c>
      <c r="G268" s="187"/>
      <c r="H268" s="152"/>
      <c r="I268" s="152"/>
      <c r="J268" s="152"/>
      <c r="K268" s="152"/>
      <c r="L268" s="152"/>
      <c r="M268" s="152"/>
      <c r="N268" s="152"/>
      <c r="O268" s="152"/>
      <c r="P268" s="152"/>
      <c r="Q268" s="152"/>
      <c r="R268" s="152"/>
    </row>
    <row r="269" spans="1:18" ht="21.75" customHeight="1">
      <c r="A269" s="150"/>
      <c r="B269" s="150"/>
      <c r="C269" s="148"/>
      <c r="D269" s="194"/>
      <c r="E269" s="151"/>
      <c r="F269" s="166"/>
      <c r="G269" s="188"/>
      <c r="H269" s="150"/>
      <c r="I269" s="150"/>
      <c r="J269" s="150"/>
      <c r="K269" s="150"/>
      <c r="L269" s="150"/>
      <c r="M269" s="150"/>
      <c r="N269" s="150"/>
      <c r="O269" s="150"/>
      <c r="P269" s="150"/>
      <c r="Q269" s="150"/>
      <c r="R269" s="150"/>
    </row>
    <row r="270" spans="1:18" ht="21.75" customHeight="1">
      <c r="A270" s="161">
        <v>2</v>
      </c>
      <c r="B270" s="152" t="s">
        <v>1256</v>
      </c>
      <c r="C270" s="321" t="s">
        <v>1258</v>
      </c>
      <c r="D270" s="191">
        <v>15000</v>
      </c>
      <c r="E270" s="192" t="s">
        <v>889</v>
      </c>
      <c r="F270" s="254" t="s">
        <v>1101</v>
      </c>
      <c r="G270" s="187"/>
      <c r="H270" s="187"/>
      <c r="I270" s="152"/>
      <c r="J270" s="152"/>
      <c r="K270" s="152"/>
      <c r="L270" s="152"/>
      <c r="M270" s="152"/>
      <c r="N270" s="152"/>
      <c r="O270" s="152"/>
      <c r="P270" s="187"/>
      <c r="Q270" s="152"/>
      <c r="R270" s="152"/>
    </row>
    <row r="271" spans="1:18" ht="21.75" customHeight="1">
      <c r="A271" s="152"/>
      <c r="B271" s="152" t="s">
        <v>1257</v>
      </c>
      <c r="C271" s="147" t="s">
        <v>1259</v>
      </c>
      <c r="D271" s="192"/>
      <c r="E271" s="192"/>
      <c r="F271" s="186" t="s">
        <v>624</v>
      </c>
      <c r="G271" s="187"/>
      <c r="H271" s="152"/>
      <c r="I271" s="152"/>
      <c r="J271" s="152"/>
      <c r="K271" s="152"/>
      <c r="L271" s="152"/>
      <c r="M271" s="152"/>
      <c r="N271" s="152"/>
      <c r="O271" s="152"/>
      <c r="P271" s="152"/>
      <c r="Q271" s="152"/>
      <c r="R271" s="152"/>
    </row>
    <row r="272" spans="1:18" ht="21.75" customHeight="1">
      <c r="A272" s="150"/>
      <c r="B272" s="150"/>
      <c r="C272" s="148"/>
      <c r="D272" s="193"/>
      <c r="E272" s="151"/>
      <c r="F272" s="166"/>
      <c r="G272" s="188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</row>
    <row r="273" spans="1:18" ht="21.75" customHeight="1">
      <c r="A273" s="161">
        <v>3</v>
      </c>
      <c r="B273" s="152" t="s">
        <v>1263</v>
      </c>
      <c r="C273" s="147" t="s">
        <v>1261</v>
      </c>
      <c r="D273" s="191">
        <v>70000</v>
      </c>
      <c r="E273" s="192" t="s">
        <v>1063</v>
      </c>
      <c r="F273" s="254" t="s">
        <v>1101</v>
      </c>
      <c r="G273" s="187"/>
      <c r="H273" s="187"/>
      <c r="I273" s="152"/>
      <c r="J273" s="152"/>
      <c r="K273" s="152"/>
      <c r="L273" s="152"/>
      <c r="M273" s="152"/>
      <c r="N273" s="152"/>
      <c r="O273" s="152"/>
      <c r="P273" s="152"/>
      <c r="Q273" s="152"/>
      <c r="R273" s="152"/>
    </row>
    <row r="274" spans="1:18" ht="21.75" customHeight="1">
      <c r="A274" s="152"/>
      <c r="B274" s="152" t="s">
        <v>1264</v>
      </c>
      <c r="C274" s="147" t="s">
        <v>1264</v>
      </c>
      <c r="D274" s="192"/>
      <c r="E274" s="192"/>
      <c r="F274" s="186" t="s">
        <v>624</v>
      </c>
      <c r="G274" s="187"/>
      <c r="H274" s="152"/>
      <c r="I274" s="152"/>
      <c r="J274" s="152"/>
      <c r="K274" s="152"/>
      <c r="L274" s="152"/>
      <c r="M274" s="152"/>
      <c r="N274" s="152"/>
      <c r="O274" s="152"/>
      <c r="P274" s="152"/>
      <c r="Q274" s="152"/>
      <c r="R274" s="152"/>
    </row>
    <row r="275" spans="1:18" ht="21.75" customHeight="1">
      <c r="A275" s="150"/>
      <c r="B275" s="150"/>
      <c r="C275" s="148"/>
      <c r="D275" s="194"/>
      <c r="E275" s="151"/>
      <c r="F275" s="166"/>
      <c r="G275" s="188"/>
      <c r="H275" s="150"/>
      <c r="I275" s="150"/>
      <c r="J275" s="150"/>
      <c r="K275" s="150"/>
      <c r="L275" s="150"/>
      <c r="M275" s="150"/>
      <c r="N275" s="150"/>
      <c r="O275" s="150"/>
      <c r="P275" s="150"/>
      <c r="Q275" s="150"/>
      <c r="R275" s="150"/>
    </row>
    <row r="276" spans="1:18" ht="21.75" customHeight="1">
      <c r="A276" s="161">
        <v>4</v>
      </c>
      <c r="B276" s="152" t="s">
        <v>1260</v>
      </c>
      <c r="C276" s="147" t="s">
        <v>1261</v>
      </c>
      <c r="D276" s="191">
        <v>30000</v>
      </c>
      <c r="E276" s="195" t="s">
        <v>1067</v>
      </c>
      <c r="F276" s="254" t="s">
        <v>1101</v>
      </c>
      <c r="G276" s="187"/>
      <c r="H276" s="187"/>
      <c r="I276" s="152"/>
      <c r="J276" s="152"/>
      <c r="K276" s="152"/>
      <c r="L276" s="152"/>
      <c r="M276" s="152"/>
      <c r="N276" s="152"/>
      <c r="O276" s="152"/>
      <c r="P276" s="187"/>
      <c r="Q276" s="152"/>
      <c r="R276" s="152"/>
    </row>
    <row r="277" spans="1:18" ht="21.75" customHeight="1">
      <c r="A277" s="152"/>
      <c r="B277" s="152" t="s">
        <v>409</v>
      </c>
      <c r="C277" s="147" t="s">
        <v>1266</v>
      </c>
      <c r="D277" s="192"/>
      <c r="E277" s="192" t="s">
        <v>1068</v>
      </c>
      <c r="F277" s="186" t="s">
        <v>624</v>
      </c>
      <c r="G277" s="187"/>
      <c r="H277" s="152"/>
      <c r="I277" s="152"/>
      <c r="J277" s="152"/>
      <c r="K277" s="152"/>
      <c r="L277" s="152"/>
      <c r="M277" s="152"/>
      <c r="N277" s="152"/>
      <c r="O277" s="152"/>
      <c r="P277" s="152"/>
      <c r="Q277" s="152"/>
      <c r="R277" s="152"/>
    </row>
    <row r="278" spans="1:18" ht="21.75" customHeight="1">
      <c r="A278" s="152"/>
      <c r="B278" s="152"/>
      <c r="C278" s="147"/>
      <c r="D278" s="192"/>
      <c r="E278" s="192" t="s">
        <v>1069</v>
      </c>
      <c r="F278" s="186"/>
      <c r="G278" s="187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  <c r="R278" s="152"/>
    </row>
    <row r="279" spans="1:18" ht="21.75" customHeight="1">
      <c r="A279" s="150"/>
      <c r="B279" s="150"/>
      <c r="C279" s="148"/>
      <c r="D279" s="193"/>
      <c r="E279" s="151"/>
      <c r="F279" s="166"/>
      <c r="G279" s="188"/>
      <c r="H279" s="150"/>
      <c r="I279" s="150"/>
      <c r="J279" s="150"/>
      <c r="K279" s="150"/>
      <c r="L279" s="150"/>
      <c r="M279" s="150"/>
      <c r="N279" s="150"/>
      <c r="O279" s="150"/>
      <c r="P279" s="150"/>
      <c r="Q279" s="150"/>
      <c r="R279" s="150"/>
    </row>
    <row r="280" spans="1:18" ht="21.75" customHeight="1">
      <c r="A280" s="252">
        <v>5</v>
      </c>
      <c r="B280" s="297" t="s">
        <v>1254</v>
      </c>
      <c r="C280" s="172" t="s">
        <v>1255</v>
      </c>
      <c r="D280" s="190">
        <v>10000</v>
      </c>
      <c r="E280" s="192" t="s">
        <v>181</v>
      </c>
      <c r="F280" s="254" t="s">
        <v>1101</v>
      </c>
      <c r="G280" s="295"/>
      <c r="H280" s="254"/>
      <c r="I280" s="254"/>
      <c r="J280" s="254"/>
      <c r="K280" s="254"/>
      <c r="L280" s="200"/>
      <c r="M280" s="200"/>
      <c r="N280" s="200"/>
      <c r="O280" s="200"/>
      <c r="P280" s="200"/>
      <c r="Q280" s="200"/>
      <c r="R280" s="200"/>
    </row>
    <row r="281" spans="1:18" ht="21.75" customHeight="1">
      <c r="A281" s="297"/>
      <c r="B281" s="297"/>
      <c r="C281" s="157"/>
      <c r="D281" s="197"/>
      <c r="E281" s="192" t="s">
        <v>1262</v>
      </c>
      <c r="F281" s="186" t="s">
        <v>624</v>
      </c>
      <c r="G281" s="371"/>
      <c r="H281" s="297"/>
      <c r="I281" s="297"/>
      <c r="J281" s="297"/>
      <c r="K281" s="297"/>
      <c r="L281" s="297"/>
      <c r="M281" s="297"/>
      <c r="N281" s="297"/>
      <c r="O281" s="297"/>
      <c r="P281" s="297"/>
      <c r="Q281" s="297"/>
      <c r="R281" s="297"/>
    </row>
    <row r="282" spans="1:18" ht="21.75" customHeight="1">
      <c r="A282" s="298"/>
      <c r="B282" s="298"/>
      <c r="C282" s="176"/>
      <c r="D282" s="194"/>
      <c r="E282" s="194"/>
      <c r="F282" s="183"/>
      <c r="G282" s="365"/>
      <c r="H282" s="298"/>
      <c r="I282" s="298"/>
      <c r="J282" s="298"/>
      <c r="K282" s="298"/>
      <c r="L282" s="298"/>
      <c r="M282" s="298"/>
      <c r="N282" s="298"/>
      <c r="O282" s="298"/>
      <c r="P282" s="298"/>
      <c r="Q282" s="298"/>
      <c r="R282" s="298"/>
    </row>
    <row r="283" spans="1:18" ht="21.75" customHeight="1">
      <c r="A283" s="252">
        <v>6</v>
      </c>
      <c r="B283" s="297" t="s">
        <v>1252</v>
      </c>
      <c r="C283" s="172" t="s">
        <v>1053</v>
      </c>
      <c r="D283" s="190">
        <v>40000</v>
      </c>
      <c r="E283" s="195" t="s">
        <v>1070</v>
      </c>
      <c r="F283" s="254" t="s">
        <v>1101</v>
      </c>
      <c r="G283" s="295"/>
      <c r="H283" s="254"/>
      <c r="I283" s="254"/>
      <c r="J283" s="254"/>
      <c r="K283" s="254"/>
      <c r="L283" s="200"/>
      <c r="M283" s="200"/>
      <c r="N283" s="200"/>
      <c r="O283" s="200"/>
      <c r="P283" s="200"/>
      <c r="Q283" s="200"/>
      <c r="R283" s="200"/>
    </row>
    <row r="284" spans="1:18" ht="21.75" customHeight="1">
      <c r="A284" s="297"/>
      <c r="B284" s="297" t="s">
        <v>1253</v>
      </c>
      <c r="C284" s="157" t="s">
        <v>1054</v>
      </c>
      <c r="D284" s="197"/>
      <c r="E284" s="192" t="s">
        <v>1071</v>
      </c>
      <c r="F284" s="186" t="s">
        <v>624</v>
      </c>
      <c r="G284" s="371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</row>
    <row r="285" spans="1:18" ht="21.75" customHeight="1">
      <c r="A285" s="298"/>
      <c r="B285" s="298"/>
      <c r="C285" s="176"/>
      <c r="D285" s="194"/>
      <c r="E285" s="194"/>
      <c r="F285" s="183"/>
      <c r="G285" s="365"/>
      <c r="H285" s="298"/>
      <c r="I285" s="298"/>
      <c r="J285" s="298"/>
      <c r="K285" s="298"/>
      <c r="L285" s="298"/>
      <c r="M285" s="298"/>
      <c r="N285" s="298"/>
      <c r="O285" s="298"/>
      <c r="P285" s="298"/>
      <c r="Q285" s="298"/>
      <c r="R285" s="298"/>
    </row>
    <row r="286" spans="1:18" ht="21.75" customHeight="1">
      <c r="A286" s="163"/>
      <c r="B286" s="163"/>
      <c r="C286" s="164"/>
      <c r="D286" s="201">
        <f>SUM(D267:D285)</f>
        <v>170000</v>
      </c>
      <c r="E286" s="154"/>
      <c r="F286" s="154"/>
      <c r="G286" s="163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</row>
    <row r="287" spans="1:18" ht="21.75" customHeight="1">
      <c r="A287" s="163"/>
      <c r="B287" s="163"/>
      <c r="C287" s="164"/>
      <c r="D287" s="154"/>
      <c r="E287" s="154"/>
      <c r="F287" s="154"/>
      <c r="G287" s="163"/>
      <c r="H287" s="163"/>
      <c r="I287" s="163"/>
      <c r="J287" s="163"/>
      <c r="K287" s="163"/>
      <c r="L287" s="163"/>
      <c r="M287" s="163"/>
      <c r="N287" s="163"/>
      <c r="O287" s="163"/>
      <c r="P287" s="163"/>
      <c r="Q287" s="163"/>
      <c r="R287" s="163"/>
    </row>
    <row r="288" spans="1:18" ht="21.75" customHeight="1">
      <c r="A288" s="163"/>
      <c r="B288" s="163"/>
      <c r="C288" s="164"/>
      <c r="D288" s="154"/>
      <c r="E288" s="154"/>
      <c r="F288" s="154"/>
      <c r="G288" s="163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</row>
    <row r="289" spans="1:18" ht="21.75" customHeight="1">
      <c r="A289" s="163"/>
      <c r="B289" s="163"/>
      <c r="C289" s="164"/>
      <c r="D289" s="154"/>
      <c r="E289" s="154"/>
      <c r="F289" s="154"/>
      <c r="G289" s="163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</row>
    <row r="290" spans="1:18" ht="21.75" customHeight="1">
      <c r="A290" s="163"/>
      <c r="B290" s="163"/>
      <c r="C290" s="164"/>
      <c r="D290" s="154"/>
      <c r="E290" s="154"/>
      <c r="F290" s="154"/>
      <c r="G290" s="163"/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</row>
    <row r="291" spans="1:18" ht="21.75" customHeight="1">
      <c r="A291" s="163"/>
      <c r="B291" s="163"/>
      <c r="C291" s="164"/>
      <c r="D291" s="154"/>
      <c r="E291" s="154"/>
      <c r="F291" s="154"/>
      <c r="G291" s="163"/>
      <c r="H291" s="163"/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</row>
    <row r="292" spans="1:18" ht="21.75" customHeight="1">
      <c r="A292" s="163"/>
      <c r="B292" s="163"/>
      <c r="C292" s="164"/>
      <c r="D292" s="154"/>
      <c r="E292" s="154"/>
      <c r="F292" s="154"/>
      <c r="G292" s="163"/>
      <c r="H292" s="163"/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</row>
    <row r="293" spans="1:18" ht="21.75" customHeight="1">
      <c r="A293" s="163"/>
      <c r="B293" s="163"/>
      <c r="C293" s="164"/>
      <c r="D293" s="154"/>
      <c r="E293" s="154"/>
      <c r="F293" s="154"/>
      <c r="G293" s="163"/>
      <c r="H293" s="163"/>
      <c r="I293" s="163"/>
      <c r="J293" s="163"/>
      <c r="K293" s="163"/>
      <c r="L293" s="163"/>
      <c r="M293" s="163"/>
      <c r="N293" s="163"/>
      <c r="O293" s="163"/>
      <c r="P293" s="163"/>
      <c r="Q293" s="163"/>
      <c r="R293" s="163"/>
    </row>
    <row r="294" spans="1:18" ht="21.75" customHeight="1">
      <c r="A294" s="163"/>
      <c r="B294" s="163"/>
      <c r="C294" s="164"/>
      <c r="D294" s="154"/>
      <c r="E294" s="154"/>
      <c r="F294" s="154"/>
      <c r="G294" s="163"/>
      <c r="H294" s="163"/>
      <c r="I294" s="163"/>
      <c r="J294" s="163"/>
      <c r="K294" s="163"/>
      <c r="L294" s="163"/>
      <c r="M294" s="163"/>
      <c r="N294" s="163"/>
      <c r="O294" s="163"/>
      <c r="P294" s="163"/>
      <c r="Q294" s="163"/>
      <c r="R294" s="163"/>
    </row>
    <row r="295" spans="1:18" ht="21.75" customHeight="1">
      <c r="A295" s="163"/>
      <c r="B295" s="163"/>
      <c r="C295" s="164"/>
      <c r="D295" s="154"/>
      <c r="E295" s="154"/>
      <c r="F295" s="154"/>
      <c r="G295" s="163"/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</row>
    <row r="296" spans="1:18" ht="21.75" customHeight="1">
      <c r="A296" s="163"/>
      <c r="B296" s="163"/>
      <c r="C296" s="164"/>
      <c r="D296" s="154"/>
      <c r="E296" s="154"/>
      <c r="F296" s="154"/>
      <c r="G296" s="163"/>
      <c r="H296" s="163"/>
      <c r="I296" s="163"/>
      <c r="J296" s="163"/>
      <c r="K296" s="163"/>
      <c r="L296" s="163"/>
      <c r="M296" s="163"/>
      <c r="N296" s="163"/>
      <c r="O296" s="163"/>
      <c r="P296" s="163"/>
      <c r="Q296" s="163"/>
      <c r="R296" s="163"/>
    </row>
    <row r="297" spans="1:18" ht="21.75" customHeight="1">
      <c r="A297" s="163"/>
      <c r="B297" s="163"/>
      <c r="C297" s="164"/>
      <c r="D297" s="154"/>
      <c r="E297" s="154"/>
      <c r="F297" s="154"/>
      <c r="G297" s="163"/>
      <c r="H297" s="163"/>
      <c r="I297" s="163"/>
      <c r="J297" s="163"/>
      <c r="K297" s="163"/>
      <c r="L297" s="163"/>
      <c r="M297" s="163"/>
      <c r="N297" s="163"/>
      <c r="O297" s="163"/>
      <c r="P297" s="163"/>
      <c r="Q297" s="163"/>
      <c r="R297" s="163"/>
    </row>
    <row r="298" spans="1:18" ht="21.75" customHeight="1">
      <c r="A298" s="163"/>
      <c r="B298" s="163"/>
      <c r="C298" s="164"/>
      <c r="D298" s="154"/>
      <c r="E298" s="154"/>
      <c r="F298" s="154"/>
      <c r="G298" s="163"/>
      <c r="H298" s="163"/>
      <c r="I298" s="163"/>
      <c r="J298" s="163"/>
      <c r="K298" s="163"/>
      <c r="L298" s="163"/>
      <c r="M298" s="163"/>
      <c r="N298" s="163"/>
      <c r="O298" s="163"/>
      <c r="P298" s="163"/>
      <c r="Q298" s="163"/>
      <c r="R298" s="163"/>
    </row>
    <row r="299" spans="1:18" ht="21.75" customHeight="1">
      <c r="A299" s="163"/>
      <c r="B299" s="163"/>
      <c r="C299" s="164"/>
      <c r="D299" s="154"/>
      <c r="E299" s="154"/>
      <c r="F299" s="154"/>
      <c r="G299" s="163"/>
      <c r="H299" s="163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</row>
    <row r="300" spans="1:18" ht="21.75" customHeight="1">
      <c r="A300" s="163"/>
      <c r="B300" s="163"/>
      <c r="C300" s="164"/>
      <c r="D300" s="154"/>
      <c r="E300" s="154"/>
      <c r="F300" s="154"/>
      <c r="G300" s="163"/>
      <c r="H300" s="163"/>
      <c r="I300" s="163"/>
      <c r="J300" s="163"/>
      <c r="K300" s="163"/>
      <c r="L300" s="163"/>
      <c r="M300" s="163"/>
      <c r="N300" s="163"/>
      <c r="O300" s="163"/>
      <c r="P300" s="163"/>
      <c r="Q300" s="163"/>
      <c r="R300" s="206">
        <v>20</v>
      </c>
    </row>
    <row r="301" spans="1:18" ht="21.75" customHeight="1">
      <c r="A301" s="275"/>
      <c r="B301" s="271" t="s">
        <v>1110</v>
      </c>
      <c r="C301" s="164"/>
      <c r="D301" s="231"/>
      <c r="E301" s="154"/>
      <c r="F301" s="154"/>
      <c r="G301" s="163"/>
      <c r="H301" s="163"/>
      <c r="I301" s="163"/>
      <c r="J301" s="163"/>
      <c r="K301" s="163"/>
      <c r="L301" s="163"/>
      <c r="M301" s="163"/>
      <c r="N301" s="163"/>
      <c r="O301" s="163"/>
      <c r="P301" s="163"/>
      <c r="Q301" s="163"/>
      <c r="R301" s="206"/>
    </row>
    <row r="302" spans="2:18" ht="21.75" customHeight="1">
      <c r="B302" s="276" t="s">
        <v>1212</v>
      </c>
      <c r="C302" s="164"/>
      <c r="D302" s="231"/>
      <c r="E302" s="154"/>
      <c r="F302" s="154"/>
      <c r="G302" s="163"/>
      <c r="H302" s="163"/>
      <c r="I302" s="163"/>
      <c r="J302" s="163"/>
      <c r="K302" s="163"/>
      <c r="L302" s="163"/>
      <c r="M302" s="163"/>
      <c r="N302" s="163"/>
      <c r="O302" s="163"/>
      <c r="P302" s="163"/>
      <c r="Q302" s="163"/>
      <c r="R302" s="206"/>
    </row>
    <row r="303" spans="1:18" ht="21.75" customHeight="1">
      <c r="A303" s="265"/>
      <c r="B303" s="164"/>
      <c r="C303" s="164"/>
      <c r="D303" s="231"/>
      <c r="E303" s="154"/>
      <c r="F303" s="154"/>
      <c r="G303" s="163"/>
      <c r="H303" s="163"/>
      <c r="I303" s="163"/>
      <c r="J303" s="163"/>
      <c r="K303" s="163"/>
      <c r="L303" s="163"/>
      <c r="M303" s="163"/>
      <c r="N303" s="163"/>
      <c r="O303" s="163"/>
      <c r="P303" s="163"/>
      <c r="Q303" s="163"/>
      <c r="R303" s="206"/>
    </row>
    <row r="304" spans="1:18" ht="21.75" customHeight="1">
      <c r="A304" s="266" t="s">
        <v>176</v>
      </c>
      <c r="B304" s="482" t="s">
        <v>178</v>
      </c>
      <c r="C304" s="267" t="s">
        <v>1108</v>
      </c>
      <c r="D304" s="485" t="s">
        <v>315</v>
      </c>
      <c r="E304" s="267" t="s">
        <v>1039</v>
      </c>
      <c r="F304" s="267" t="s">
        <v>186</v>
      </c>
      <c r="G304" s="488" t="s">
        <v>1447</v>
      </c>
      <c r="H304" s="489"/>
      <c r="I304" s="489"/>
      <c r="J304" s="489"/>
      <c r="K304" s="489"/>
      <c r="L304" s="489"/>
      <c r="M304" s="489"/>
      <c r="N304" s="489"/>
      <c r="O304" s="489"/>
      <c r="P304" s="489"/>
      <c r="Q304" s="489"/>
      <c r="R304" s="490"/>
    </row>
    <row r="305" spans="1:18" ht="21.75" customHeight="1">
      <c r="A305" s="177" t="s">
        <v>177</v>
      </c>
      <c r="B305" s="483"/>
      <c r="C305" s="167" t="s">
        <v>178</v>
      </c>
      <c r="D305" s="486"/>
      <c r="E305" s="491" t="s">
        <v>187</v>
      </c>
      <c r="F305" s="491" t="s">
        <v>187</v>
      </c>
      <c r="G305" s="493" t="s">
        <v>1289</v>
      </c>
      <c r="H305" s="493"/>
      <c r="I305" s="493"/>
      <c r="J305" s="493" t="s">
        <v>1446</v>
      </c>
      <c r="K305" s="493"/>
      <c r="L305" s="493"/>
      <c r="M305" s="493"/>
      <c r="N305" s="493"/>
      <c r="O305" s="493"/>
      <c r="P305" s="493"/>
      <c r="Q305" s="493"/>
      <c r="R305" s="493"/>
    </row>
    <row r="306" spans="1:18" ht="21.75" customHeight="1">
      <c r="A306" s="179"/>
      <c r="B306" s="484"/>
      <c r="C306" s="179"/>
      <c r="D306" s="487"/>
      <c r="E306" s="492"/>
      <c r="F306" s="492"/>
      <c r="G306" s="269" t="s">
        <v>1080</v>
      </c>
      <c r="H306" s="269" t="s">
        <v>1081</v>
      </c>
      <c r="I306" s="269" t="s">
        <v>1082</v>
      </c>
      <c r="J306" s="269" t="s">
        <v>1083</v>
      </c>
      <c r="K306" s="269" t="s">
        <v>1084</v>
      </c>
      <c r="L306" s="269" t="s">
        <v>1085</v>
      </c>
      <c r="M306" s="269" t="s">
        <v>1086</v>
      </c>
      <c r="N306" s="269" t="s">
        <v>1087</v>
      </c>
      <c r="O306" s="269" t="s">
        <v>1088</v>
      </c>
      <c r="P306" s="269" t="s">
        <v>1089</v>
      </c>
      <c r="Q306" s="269" t="s">
        <v>1090</v>
      </c>
      <c r="R306" s="269" t="s">
        <v>1091</v>
      </c>
    </row>
    <row r="307" spans="1:18" ht="21.75" customHeight="1">
      <c r="A307" s="252">
        <v>1</v>
      </c>
      <c r="B307" s="171" t="s">
        <v>1050</v>
      </c>
      <c r="C307" s="171" t="s">
        <v>1304</v>
      </c>
      <c r="D307" s="190">
        <v>3836400</v>
      </c>
      <c r="E307" s="195" t="s">
        <v>1070</v>
      </c>
      <c r="F307" s="254" t="s">
        <v>236</v>
      </c>
      <c r="G307" s="295"/>
      <c r="H307" s="254"/>
      <c r="I307" s="254"/>
      <c r="J307" s="254"/>
      <c r="K307" s="254"/>
      <c r="L307" s="254"/>
      <c r="M307" s="254"/>
      <c r="N307" s="254"/>
      <c r="O307" s="254"/>
      <c r="P307" s="254"/>
      <c r="Q307" s="254"/>
      <c r="R307" s="254"/>
    </row>
    <row r="308" spans="1:18" ht="21.75" customHeight="1">
      <c r="A308" s="297"/>
      <c r="B308" s="297"/>
      <c r="C308" s="185"/>
      <c r="D308" s="191"/>
      <c r="E308" s="192" t="s">
        <v>1071</v>
      </c>
      <c r="F308" s="186"/>
      <c r="G308" s="371"/>
      <c r="H308" s="297"/>
      <c r="I308" s="297"/>
      <c r="J308" s="297"/>
      <c r="K308" s="297"/>
      <c r="L308" s="297"/>
      <c r="M308" s="297"/>
      <c r="N308" s="297"/>
      <c r="O308" s="297"/>
      <c r="P308" s="297"/>
      <c r="Q308" s="297"/>
      <c r="R308" s="297"/>
    </row>
    <row r="309" spans="1:18" ht="21.75" customHeight="1">
      <c r="A309" s="298"/>
      <c r="B309" s="298"/>
      <c r="C309" s="184"/>
      <c r="D309" s="193"/>
      <c r="E309" s="194"/>
      <c r="F309" s="183"/>
      <c r="G309" s="365"/>
      <c r="H309" s="298"/>
      <c r="I309" s="298"/>
      <c r="J309" s="298"/>
      <c r="K309" s="298"/>
      <c r="L309" s="298"/>
      <c r="M309" s="298"/>
      <c r="N309" s="298"/>
      <c r="O309" s="298"/>
      <c r="P309" s="298"/>
      <c r="Q309" s="298"/>
      <c r="R309" s="298"/>
    </row>
    <row r="310" spans="1:18" ht="21.75" customHeight="1">
      <c r="A310" s="252">
        <v>2</v>
      </c>
      <c r="B310" s="171" t="s">
        <v>1305</v>
      </c>
      <c r="C310" s="171" t="s">
        <v>1306</v>
      </c>
      <c r="D310" s="190">
        <v>1092000</v>
      </c>
      <c r="E310" s="195" t="s">
        <v>1070</v>
      </c>
      <c r="F310" s="254" t="s">
        <v>236</v>
      </c>
      <c r="G310" s="295"/>
      <c r="H310" s="254"/>
      <c r="I310" s="254"/>
      <c r="J310" s="254"/>
      <c r="K310" s="254"/>
      <c r="L310" s="254"/>
      <c r="M310" s="254"/>
      <c r="N310" s="254"/>
      <c r="O310" s="254"/>
      <c r="P310" s="254"/>
      <c r="Q310" s="254"/>
      <c r="R310" s="254"/>
    </row>
    <row r="311" spans="1:18" ht="21.75" customHeight="1">
      <c r="A311" s="297"/>
      <c r="B311" s="297"/>
      <c r="C311" s="185"/>
      <c r="D311" s="191"/>
      <c r="E311" s="192" t="s">
        <v>1071</v>
      </c>
      <c r="F311" s="186"/>
      <c r="G311" s="371"/>
      <c r="H311" s="297"/>
      <c r="I311" s="297"/>
      <c r="J311" s="297"/>
      <c r="K311" s="297"/>
      <c r="L311" s="297"/>
      <c r="M311" s="297"/>
      <c r="N311" s="297"/>
      <c r="O311" s="297"/>
      <c r="P311" s="297"/>
      <c r="Q311" s="297"/>
      <c r="R311" s="297"/>
    </row>
    <row r="312" spans="1:18" ht="21.75" customHeight="1">
      <c r="A312" s="298"/>
      <c r="B312" s="298"/>
      <c r="C312" s="184"/>
      <c r="D312" s="193"/>
      <c r="E312" s="194"/>
      <c r="F312" s="183"/>
      <c r="G312" s="365"/>
      <c r="H312" s="298"/>
      <c r="I312" s="298"/>
      <c r="J312" s="298"/>
      <c r="K312" s="298"/>
      <c r="L312" s="298"/>
      <c r="M312" s="298"/>
      <c r="N312" s="298"/>
      <c r="O312" s="298"/>
      <c r="P312" s="298"/>
      <c r="Q312" s="298"/>
      <c r="R312" s="298"/>
    </row>
    <row r="313" spans="1:18" ht="21.75" customHeight="1">
      <c r="A313" s="252">
        <v>3</v>
      </c>
      <c r="B313" s="171" t="s">
        <v>1307</v>
      </c>
      <c r="C313" s="171" t="s">
        <v>1308</v>
      </c>
      <c r="D313" s="190">
        <v>6000</v>
      </c>
      <c r="E313" s="195" t="s">
        <v>1070</v>
      </c>
      <c r="F313" s="254" t="s">
        <v>236</v>
      </c>
      <c r="G313" s="295"/>
      <c r="H313" s="254"/>
      <c r="I313" s="254"/>
      <c r="J313" s="254"/>
      <c r="K313" s="254"/>
      <c r="L313" s="254"/>
      <c r="M313" s="254"/>
      <c r="N313" s="254"/>
      <c r="O313" s="254"/>
      <c r="P313" s="254"/>
      <c r="Q313" s="254"/>
      <c r="R313" s="254"/>
    </row>
    <row r="314" spans="1:18" ht="21.75" customHeight="1">
      <c r="A314" s="297"/>
      <c r="B314" s="297"/>
      <c r="C314" s="185"/>
      <c r="D314" s="191"/>
      <c r="E314" s="192" t="s">
        <v>1071</v>
      </c>
      <c r="F314" s="186"/>
      <c r="G314" s="371"/>
      <c r="H314" s="297"/>
      <c r="I314" s="297"/>
      <c r="J314" s="297"/>
      <c r="K314" s="297"/>
      <c r="L314" s="297"/>
      <c r="M314" s="297"/>
      <c r="N314" s="297"/>
      <c r="O314" s="297"/>
      <c r="P314" s="297"/>
      <c r="Q314" s="297"/>
      <c r="R314" s="297"/>
    </row>
    <row r="315" spans="1:18" ht="21.75" customHeight="1">
      <c r="A315" s="298"/>
      <c r="B315" s="298"/>
      <c r="C315" s="184"/>
      <c r="D315" s="193"/>
      <c r="E315" s="194"/>
      <c r="F315" s="183"/>
      <c r="G315" s="365"/>
      <c r="H315" s="298"/>
      <c r="I315" s="298"/>
      <c r="J315" s="298"/>
      <c r="K315" s="298"/>
      <c r="L315" s="298"/>
      <c r="M315" s="298"/>
      <c r="N315" s="298"/>
      <c r="O315" s="298"/>
      <c r="P315" s="298"/>
      <c r="Q315" s="298"/>
      <c r="R315" s="298"/>
    </row>
    <row r="316" spans="1:18" ht="21.75" customHeight="1">
      <c r="A316" s="252">
        <v>4</v>
      </c>
      <c r="B316" s="297" t="s">
        <v>1062</v>
      </c>
      <c r="C316" s="172" t="s">
        <v>1052</v>
      </c>
      <c r="D316" s="190">
        <v>60000</v>
      </c>
      <c r="E316" s="195" t="s">
        <v>1070</v>
      </c>
      <c r="F316" s="254" t="s">
        <v>1101</v>
      </c>
      <c r="G316" s="295"/>
      <c r="H316" s="254"/>
      <c r="I316" s="254"/>
      <c r="J316" s="254"/>
      <c r="K316" s="254"/>
      <c r="L316" s="200"/>
      <c r="M316" s="200"/>
      <c r="N316" s="200"/>
      <c r="O316" s="200"/>
      <c r="P316" s="200"/>
      <c r="Q316" s="200"/>
      <c r="R316" s="200"/>
    </row>
    <row r="317" spans="1:18" ht="21.75" customHeight="1">
      <c r="A317" s="297"/>
      <c r="B317" s="297"/>
      <c r="C317" s="157" t="s">
        <v>1105</v>
      </c>
      <c r="D317" s="197"/>
      <c r="E317" s="192" t="s">
        <v>1071</v>
      </c>
      <c r="F317" s="186" t="s">
        <v>1059</v>
      </c>
      <c r="G317" s="371"/>
      <c r="H317" s="297"/>
      <c r="I317" s="297"/>
      <c r="J317" s="297"/>
      <c r="K317" s="297"/>
      <c r="L317" s="297"/>
      <c r="M317" s="297"/>
      <c r="N317" s="297"/>
      <c r="O317" s="297"/>
      <c r="P317" s="297"/>
      <c r="Q317" s="297"/>
      <c r="R317" s="297"/>
    </row>
    <row r="318" spans="1:18" ht="21.75" customHeight="1">
      <c r="A318" s="298"/>
      <c r="B318" s="298"/>
      <c r="C318" s="176"/>
      <c r="D318" s="194"/>
      <c r="E318" s="194"/>
      <c r="F318" s="183"/>
      <c r="G318" s="365"/>
      <c r="H318" s="298"/>
      <c r="I318" s="298"/>
      <c r="J318" s="298"/>
      <c r="K318" s="298"/>
      <c r="L318" s="298"/>
      <c r="M318" s="298"/>
      <c r="N318" s="298"/>
      <c r="O318" s="298"/>
      <c r="P318" s="298"/>
      <c r="Q318" s="298"/>
      <c r="R318" s="298"/>
    </row>
    <row r="319" spans="1:18" ht="21.75" customHeight="1">
      <c r="A319" s="265"/>
      <c r="B319" s="164"/>
      <c r="C319" s="164"/>
      <c r="D319" s="231"/>
      <c r="E319" s="154"/>
      <c r="F319" s="154"/>
      <c r="G319" s="163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206"/>
    </row>
    <row r="320" spans="1:18" ht="21.75" customHeight="1">
      <c r="A320" s="265"/>
      <c r="B320" s="164"/>
      <c r="C320" s="164"/>
      <c r="D320" s="231">
        <f>SUM(D307:D319)</f>
        <v>4994400</v>
      </c>
      <c r="E320" s="154"/>
      <c r="F320" s="154"/>
      <c r="G320" s="163"/>
      <c r="H320" s="163"/>
      <c r="I320" s="163"/>
      <c r="J320" s="163"/>
      <c r="K320" s="163"/>
      <c r="L320" s="163"/>
      <c r="M320" s="163"/>
      <c r="N320" s="163"/>
      <c r="O320" s="163"/>
      <c r="P320" s="163"/>
      <c r="Q320" s="163"/>
      <c r="R320" s="206"/>
    </row>
    <row r="321" spans="1:18" ht="21.75" customHeight="1">
      <c r="A321" s="265"/>
      <c r="B321" s="164"/>
      <c r="C321" s="164"/>
      <c r="D321" s="231"/>
      <c r="E321" s="154"/>
      <c r="F321" s="154"/>
      <c r="G321" s="163"/>
      <c r="H321" s="163"/>
      <c r="I321" s="163"/>
      <c r="J321" s="163"/>
      <c r="K321" s="163"/>
      <c r="L321" s="163"/>
      <c r="M321" s="163"/>
      <c r="N321" s="163"/>
      <c r="O321" s="163"/>
      <c r="P321" s="163"/>
      <c r="Q321" s="163"/>
      <c r="R321" s="206"/>
    </row>
    <row r="322" spans="1:18" ht="21.75" customHeight="1">
      <c r="A322" s="265"/>
      <c r="B322" s="164"/>
      <c r="C322" s="164"/>
      <c r="D322" s="231"/>
      <c r="E322" s="154"/>
      <c r="F322" s="154"/>
      <c r="G322" s="163"/>
      <c r="H322" s="163"/>
      <c r="I322" s="163"/>
      <c r="J322" s="163"/>
      <c r="K322" s="163"/>
      <c r="L322" s="163"/>
      <c r="M322" s="163"/>
      <c r="N322" s="163"/>
      <c r="O322" s="163"/>
      <c r="P322" s="163"/>
      <c r="Q322" s="163"/>
      <c r="R322" s="206"/>
    </row>
    <row r="323" spans="1:18" ht="21.75" customHeight="1">
      <c r="A323" s="265"/>
      <c r="B323" s="164"/>
      <c r="C323" s="164"/>
      <c r="D323" s="231"/>
      <c r="E323" s="154"/>
      <c r="F323" s="154"/>
      <c r="G323" s="163"/>
      <c r="H323" s="163"/>
      <c r="I323" s="163"/>
      <c r="J323" s="163"/>
      <c r="K323" s="163"/>
      <c r="L323" s="163"/>
      <c r="M323" s="163"/>
      <c r="N323" s="163"/>
      <c r="O323" s="163"/>
      <c r="P323" s="163"/>
      <c r="Q323" s="163"/>
      <c r="R323" s="206"/>
    </row>
    <row r="324" spans="4:18" ht="21.75" customHeight="1">
      <c r="D324" s="211"/>
      <c r="E324" s="211"/>
      <c r="F324" s="211"/>
      <c r="R324" s="206">
        <v>21</v>
      </c>
    </row>
    <row r="325" spans="2:18" ht="21.75" customHeight="1">
      <c r="B325" s="270" t="s">
        <v>1111</v>
      </c>
      <c r="D325" s="294"/>
      <c r="N325" s="163"/>
      <c r="O325" s="163"/>
      <c r="P325" s="163"/>
      <c r="Q325" s="163"/>
      <c r="R325" s="163"/>
    </row>
    <row r="326" spans="2:18" ht="21.75" customHeight="1">
      <c r="B326" s="211" t="s">
        <v>1213</v>
      </c>
      <c r="D326" s="154"/>
      <c r="E326" s="154"/>
      <c r="F326" s="154"/>
      <c r="G326" s="163"/>
      <c r="H326" s="163"/>
      <c r="I326" s="163"/>
      <c r="J326" s="163"/>
      <c r="K326" s="163"/>
      <c r="L326" s="163"/>
      <c r="M326" s="163"/>
      <c r="N326" s="163"/>
      <c r="O326" s="163"/>
      <c r="P326" s="163"/>
      <c r="Q326" s="163"/>
      <c r="R326" s="163"/>
    </row>
    <row r="327" spans="4:18" ht="21.75" customHeight="1">
      <c r="D327" s="211"/>
      <c r="E327" s="211"/>
      <c r="F327" s="211"/>
      <c r="R327" s="206"/>
    </row>
    <row r="328" spans="1:18" ht="21.75" customHeight="1">
      <c r="A328" s="266" t="s">
        <v>176</v>
      </c>
      <c r="B328" s="482" t="s">
        <v>178</v>
      </c>
      <c r="C328" s="267" t="s">
        <v>1108</v>
      </c>
      <c r="D328" s="485" t="s">
        <v>315</v>
      </c>
      <c r="E328" s="267" t="s">
        <v>1039</v>
      </c>
      <c r="F328" s="267" t="s">
        <v>186</v>
      </c>
      <c r="G328" s="488" t="s">
        <v>1447</v>
      </c>
      <c r="H328" s="489"/>
      <c r="I328" s="489"/>
      <c r="J328" s="489"/>
      <c r="K328" s="489"/>
      <c r="L328" s="489"/>
      <c r="M328" s="489"/>
      <c r="N328" s="489"/>
      <c r="O328" s="489"/>
      <c r="P328" s="489"/>
      <c r="Q328" s="489"/>
      <c r="R328" s="490"/>
    </row>
    <row r="329" spans="1:18" ht="21.75" customHeight="1">
      <c r="A329" s="177" t="s">
        <v>177</v>
      </c>
      <c r="B329" s="483"/>
      <c r="C329" s="167" t="s">
        <v>178</v>
      </c>
      <c r="D329" s="486"/>
      <c r="E329" s="491" t="s">
        <v>187</v>
      </c>
      <c r="F329" s="491" t="s">
        <v>187</v>
      </c>
      <c r="G329" s="493" t="s">
        <v>1289</v>
      </c>
      <c r="H329" s="493"/>
      <c r="I329" s="493"/>
      <c r="J329" s="493" t="s">
        <v>1446</v>
      </c>
      <c r="K329" s="493"/>
      <c r="L329" s="493"/>
      <c r="M329" s="493"/>
      <c r="N329" s="493"/>
      <c r="O329" s="493"/>
      <c r="P329" s="493"/>
      <c r="Q329" s="493"/>
      <c r="R329" s="493"/>
    </row>
    <row r="330" spans="1:18" ht="21.75" customHeight="1">
      <c r="A330" s="179"/>
      <c r="B330" s="484"/>
      <c r="C330" s="179"/>
      <c r="D330" s="487"/>
      <c r="E330" s="492"/>
      <c r="F330" s="492"/>
      <c r="G330" s="269" t="s">
        <v>1080</v>
      </c>
      <c r="H330" s="269" t="s">
        <v>1081</v>
      </c>
      <c r="I330" s="269" t="s">
        <v>1082</v>
      </c>
      <c r="J330" s="269" t="s">
        <v>1083</v>
      </c>
      <c r="K330" s="269" t="s">
        <v>1084</v>
      </c>
      <c r="L330" s="269" t="s">
        <v>1085</v>
      </c>
      <c r="M330" s="269" t="s">
        <v>1086</v>
      </c>
      <c r="N330" s="269" t="s">
        <v>1087</v>
      </c>
      <c r="O330" s="269" t="s">
        <v>1088</v>
      </c>
      <c r="P330" s="269" t="s">
        <v>1089</v>
      </c>
      <c r="Q330" s="269" t="s">
        <v>1090</v>
      </c>
      <c r="R330" s="269" t="s">
        <v>1091</v>
      </c>
    </row>
    <row r="331" spans="1:18" ht="21.75" customHeight="1">
      <c r="A331" s="158">
        <v>1</v>
      </c>
      <c r="B331" s="159" t="s">
        <v>1075</v>
      </c>
      <c r="C331" s="160" t="s">
        <v>1061</v>
      </c>
      <c r="D331" s="190">
        <v>20000</v>
      </c>
      <c r="E331" s="195" t="s">
        <v>1070</v>
      </c>
      <c r="F331" s="254" t="s">
        <v>1101</v>
      </c>
      <c r="G331" s="254"/>
      <c r="H331" s="254"/>
      <c r="I331" s="254"/>
      <c r="J331" s="254"/>
      <c r="K331" s="254"/>
      <c r="L331" s="200"/>
      <c r="M331" s="200"/>
      <c r="N331" s="200"/>
      <c r="O331" s="200"/>
      <c r="P331" s="200"/>
      <c r="Q331" s="200"/>
      <c r="R331" s="200"/>
    </row>
    <row r="332" spans="1:18" ht="21.75" customHeight="1">
      <c r="A332" s="177"/>
      <c r="B332" s="178" t="s">
        <v>1044</v>
      </c>
      <c r="C332" s="147" t="s">
        <v>1055</v>
      </c>
      <c r="D332" s="153"/>
      <c r="E332" s="192" t="s">
        <v>1071</v>
      </c>
      <c r="F332" s="186" t="s">
        <v>1059</v>
      </c>
      <c r="G332" s="199"/>
      <c r="H332" s="199"/>
      <c r="I332" s="199"/>
      <c r="J332" s="199"/>
      <c r="K332" s="199"/>
      <c r="L332" s="199"/>
      <c r="M332" s="199"/>
      <c r="N332" s="199"/>
      <c r="O332" s="199"/>
      <c r="P332" s="199"/>
      <c r="Q332" s="199"/>
      <c r="R332" s="255"/>
    </row>
    <row r="333" spans="1:18" ht="21.75" customHeight="1">
      <c r="A333" s="179"/>
      <c r="B333" s="180"/>
      <c r="C333" s="170"/>
      <c r="D333" s="151"/>
      <c r="E333" s="170"/>
      <c r="F333" s="169"/>
      <c r="G333" s="170"/>
      <c r="H333" s="170"/>
      <c r="I333" s="170"/>
      <c r="J333" s="170"/>
      <c r="K333" s="170"/>
      <c r="L333" s="170"/>
      <c r="M333" s="170"/>
      <c r="N333" s="170"/>
      <c r="O333" s="170"/>
      <c r="P333" s="170"/>
      <c r="Q333" s="170"/>
      <c r="R333" s="179"/>
    </row>
    <row r="334" spans="1:18" ht="21.75" customHeight="1">
      <c r="A334" s="161">
        <v>2</v>
      </c>
      <c r="B334" s="178" t="s">
        <v>1104</v>
      </c>
      <c r="C334" s="147" t="s">
        <v>1170</v>
      </c>
      <c r="D334" s="190">
        <v>5000</v>
      </c>
      <c r="E334" s="195" t="s">
        <v>1070</v>
      </c>
      <c r="F334" s="254" t="s">
        <v>236</v>
      </c>
      <c r="G334" s="295"/>
      <c r="H334" s="254"/>
      <c r="I334" s="254"/>
      <c r="J334" s="254"/>
      <c r="K334" s="254"/>
      <c r="L334" s="200"/>
      <c r="M334" s="200"/>
      <c r="N334" s="200"/>
      <c r="O334" s="200"/>
      <c r="P334" s="200"/>
      <c r="Q334" s="200"/>
      <c r="R334" s="200"/>
    </row>
    <row r="335" spans="1:18" ht="21.75" customHeight="1">
      <c r="A335" s="177"/>
      <c r="B335" s="178"/>
      <c r="C335" s="147" t="s">
        <v>1297</v>
      </c>
      <c r="D335" s="153"/>
      <c r="E335" s="192" t="s">
        <v>1071</v>
      </c>
      <c r="F335" s="186"/>
      <c r="G335" s="182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77"/>
    </row>
    <row r="336" spans="1:18" ht="21.75" customHeight="1">
      <c r="A336" s="179"/>
      <c r="B336" s="180"/>
      <c r="C336" s="170"/>
      <c r="D336" s="151"/>
      <c r="E336" s="170"/>
      <c r="F336" s="169"/>
      <c r="G336" s="181"/>
      <c r="H336" s="170"/>
      <c r="I336" s="170"/>
      <c r="J336" s="170"/>
      <c r="K336" s="170"/>
      <c r="L336" s="170"/>
      <c r="M336" s="170"/>
      <c r="N336" s="170"/>
      <c r="O336" s="170"/>
      <c r="P336" s="170"/>
      <c r="Q336" s="170"/>
      <c r="R336" s="179"/>
    </row>
    <row r="337" spans="1:18" ht="21.75" customHeight="1">
      <c r="A337" s="161">
        <v>3</v>
      </c>
      <c r="B337" s="178" t="s">
        <v>1267</v>
      </c>
      <c r="C337" s="147" t="s">
        <v>1269</v>
      </c>
      <c r="D337" s="190">
        <v>30000</v>
      </c>
      <c r="E337" s="195" t="s">
        <v>1070</v>
      </c>
      <c r="F337" s="254" t="s">
        <v>236</v>
      </c>
      <c r="G337" s="295"/>
      <c r="H337" s="254"/>
      <c r="I337" s="254"/>
      <c r="J337" s="254"/>
      <c r="K337" s="254"/>
      <c r="L337" s="200"/>
      <c r="M337" s="200"/>
      <c r="N337" s="200"/>
      <c r="O337" s="200"/>
      <c r="P337" s="200"/>
      <c r="Q337" s="200"/>
      <c r="R337" s="200"/>
    </row>
    <row r="338" spans="1:18" ht="21.75" customHeight="1">
      <c r="A338" s="177"/>
      <c r="B338" s="178" t="s">
        <v>1268</v>
      </c>
      <c r="C338" s="147" t="s">
        <v>1270</v>
      </c>
      <c r="D338" s="153"/>
      <c r="E338" s="192" t="s">
        <v>1071</v>
      </c>
      <c r="F338" s="186"/>
      <c r="G338" s="182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77"/>
    </row>
    <row r="339" spans="1:18" ht="21.75" customHeight="1">
      <c r="A339" s="177"/>
      <c r="B339" s="178"/>
      <c r="C339" s="147" t="s">
        <v>1271</v>
      </c>
      <c r="D339" s="153"/>
      <c r="E339" s="192"/>
      <c r="F339" s="186"/>
      <c r="G339" s="182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77"/>
    </row>
    <row r="340" spans="1:18" ht="21.75" customHeight="1">
      <c r="A340" s="179"/>
      <c r="B340" s="180"/>
      <c r="C340" s="170"/>
      <c r="D340" s="151"/>
      <c r="E340" s="170"/>
      <c r="F340" s="169"/>
      <c r="G340" s="181"/>
      <c r="H340" s="170"/>
      <c r="I340" s="170"/>
      <c r="J340" s="170"/>
      <c r="K340" s="170"/>
      <c r="L340" s="170"/>
      <c r="M340" s="170"/>
      <c r="N340" s="170"/>
      <c r="O340" s="170"/>
      <c r="P340" s="170"/>
      <c r="Q340" s="170"/>
      <c r="R340" s="179"/>
    </row>
    <row r="341" spans="1:18" ht="21.75" customHeight="1">
      <c r="A341" s="161">
        <v>4</v>
      </c>
      <c r="B341" s="178" t="s">
        <v>1298</v>
      </c>
      <c r="C341" s="147" t="s">
        <v>1269</v>
      </c>
      <c r="D341" s="190">
        <v>50000</v>
      </c>
      <c r="E341" s="195" t="s">
        <v>1070</v>
      </c>
      <c r="F341" s="254" t="s">
        <v>236</v>
      </c>
      <c r="G341" s="295"/>
      <c r="H341" s="254"/>
      <c r="I341" s="254"/>
      <c r="J341" s="254"/>
      <c r="K341" s="254"/>
      <c r="L341" s="200"/>
      <c r="M341" s="200"/>
      <c r="N341" s="200"/>
      <c r="O341" s="200"/>
      <c r="P341" s="200"/>
      <c r="Q341" s="200"/>
      <c r="R341" s="200"/>
    </row>
    <row r="342" spans="1:18" ht="21.75" customHeight="1">
      <c r="A342" s="177"/>
      <c r="B342" s="178" t="s">
        <v>1299</v>
      </c>
      <c r="C342" s="147" t="s">
        <v>1301</v>
      </c>
      <c r="D342" s="153"/>
      <c r="E342" s="192" t="s">
        <v>1071</v>
      </c>
      <c r="F342" s="186"/>
      <c r="G342" s="182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77"/>
    </row>
    <row r="343" spans="1:18" ht="21.75" customHeight="1">
      <c r="A343" s="177"/>
      <c r="B343" s="178" t="s">
        <v>1300</v>
      </c>
      <c r="C343" s="147" t="s">
        <v>1302</v>
      </c>
      <c r="D343" s="153"/>
      <c r="E343" s="192"/>
      <c r="F343" s="186"/>
      <c r="G343" s="182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77"/>
    </row>
    <row r="344" spans="1:18" ht="21.75" customHeight="1">
      <c r="A344" s="177"/>
      <c r="B344" s="178"/>
      <c r="C344" s="147" t="s">
        <v>1303</v>
      </c>
      <c r="D344" s="153"/>
      <c r="E344" s="192"/>
      <c r="F344" s="186"/>
      <c r="G344" s="182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77"/>
    </row>
    <row r="345" spans="1:18" ht="21.75" customHeight="1">
      <c r="A345" s="179"/>
      <c r="B345" s="180"/>
      <c r="C345" s="170"/>
      <c r="D345" s="151"/>
      <c r="E345" s="170"/>
      <c r="F345" s="169"/>
      <c r="G345" s="181"/>
      <c r="H345" s="170"/>
      <c r="I345" s="170"/>
      <c r="J345" s="170"/>
      <c r="K345" s="170"/>
      <c r="L345" s="170"/>
      <c r="M345" s="170"/>
      <c r="N345" s="170"/>
      <c r="O345" s="170"/>
      <c r="P345" s="170"/>
      <c r="Q345" s="170"/>
      <c r="R345" s="179"/>
    </row>
    <row r="346" spans="4:18" ht="21.75" customHeight="1">
      <c r="D346" s="211"/>
      <c r="E346" s="211"/>
      <c r="F346" s="211"/>
      <c r="R346" s="206"/>
    </row>
    <row r="347" spans="4:18" ht="21.75" customHeight="1">
      <c r="D347" s="234">
        <f>SUM(D331:D346)</f>
        <v>105000</v>
      </c>
      <c r="E347" s="211"/>
      <c r="F347" s="211"/>
      <c r="R347" s="206"/>
    </row>
    <row r="348" spans="4:18" ht="21.75" customHeight="1">
      <c r="D348" s="211"/>
      <c r="E348" s="211"/>
      <c r="F348" s="211"/>
      <c r="R348" s="206">
        <v>22</v>
      </c>
    </row>
    <row r="349" spans="2:18" ht="21.75" customHeight="1">
      <c r="B349" s="270" t="s">
        <v>1111</v>
      </c>
      <c r="D349" s="294"/>
      <c r="N349" s="182"/>
      <c r="O349" s="182"/>
      <c r="P349" s="182"/>
      <c r="Q349" s="182"/>
      <c r="R349" s="182"/>
    </row>
    <row r="350" spans="1:18" ht="21.75" customHeight="1">
      <c r="A350" s="182"/>
      <c r="B350" s="211" t="s">
        <v>1214</v>
      </c>
      <c r="C350" s="182"/>
      <c r="D350" s="201"/>
      <c r="E350" s="182"/>
      <c r="F350" s="164"/>
      <c r="G350" s="182"/>
      <c r="H350" s="182"/>
      <c r="I350" s="182"/>
      <c r="J350" s="182"/>
      <c r="K350" s="182"/>
      <c r="L350" s="182"/>
      <c r="M350" s="182"/>
      <c r="N350" s="182"/>
      <c r="O350" s="182"/>
      <c r="P350" s="182"/>
      <c r="Q350" s="182"/>
      <c r="R350" s="182"/>
    </row>
    <row r="351" spans="1:18" ht="21.75" customHeight="1">
      <c r="A351" s="154"/>
      <c r="B351" s="164"/>
      <c r="C351" s="164"/>
      <c r="D351" s="182"/>
      <c r="E351" s="154"/>
      <c r="F351" s="154"/>
      <c r="G351" s="163"/>
      <c r="H351" s="163"/>
      <c r="I351" s="163"/>
      <c r="J351" s="163"/>
      <c r="K351" s="163"/>
      <c r="L351" s="163"/>
      <c r="M351" s="163"/>
      <c r="N351" s="163"/>
      <c r="O351" s="163"/>
      <c r="P351" s="163"/>
      <c r="Q351" s="163"/>
      <c r="R351" s="163"/>
    </row>
    <row r="352" spans="1:18" ht="21.75" customHeight="1">
      <c r="A352" s="266" t="s">
        <v>176</v>
      </c>
      <c r="B352" s="482" t="s">
        <v>178</v>
      </c>
      <c r="C352" s="267" t="s">
        <v>1108</v>
      </c>
      <c r="D352" s="485" t="s">
        <v>315</v>
      </c>
      <c r="E352" s="267" t="s">
        <v>1039</v>
      </c>
      <c r="F352" s="267" t="s">
        <v>186</v>
      </c>
      <c r="G352" s="488" t="s">
        <v>1447</v>
      </c>
      <c r="H352" s="489"/>
      <c r="I352" s="489"/>
      <c r="J352" s="489"/>
      <c r="K352" s="489"/>
      <c r="L352" s="489"/>
      <c r="M352" s="489"/>
      <c r="N352" s="489"/>
      <c r="O352" s="489"/>
      <c r="P352" s="489"/>
      <c r="Q352" s="489"/>
      <c r="R352" s="490"/>
    </row>
    <row r="353" spans="1:18" ht="21.75" customHeight="1">
      <c r="A353" s="177" t="s">
        <v>177</v>
      </c>
      <c r="B353" s="483"/>
      <c r="C353" s="167" t="s">
        <v>178</v>
      </c>
      <c r="D353" s="486"/>
      <c r="E353" s="491" t="s">
        <v>187</v>
      </c>
      <c r="F353" s="491" t="s">
        <v>187</v>
      </c>
      <c r="G353" s="493" t="s">
        <v>1289</v>
      </c>
      <c r="H353" s="493"/>
      <c r="I353" s="493"/>
      <c r="J353" s="493" t="s">
        <v>1446</v>
      </c>
      <c r="K353" s="493"/>
      <c r="L353" s="493"/>
      <c r="M353" s="493"/>
      <c r="N353" s="493"/>
      <c r="O353" s="493"/>
      <c r="P353" s="493"/>
      <c r="Q353" s="493"/>
      <c r="R353" s="493"/>
    </row>
    <row r="354" spans="1:18" ht="21.75" customHeight="1">
      <c r="A354" s="179"/>
      <c r="B354" s="484"/>
      <c r="C354" s="179"/>
      <c r="D354" s="487"/>
      <c r="E354" s="492"/>
      <c r="F354" s="492"/>
      <c r="G354" s="269" t="s">
        <v>1080</v>
      </c>
      <c r="H354" s="269" t="s">
        <v>1081</v>
      </c>
      <c r="I354" s="269" t="s">
        <v>1082</v>
      </c>
      <c r="J354" s="269" t="s">
        <v>1083</v>
      </c>
      <c r="K354" s="269" t="s">
        <v>1084</v>
      </c>
      <c r="L354" s="269" t="s">
        <v>1085</v>
      </c>
      <c r="M354" s="269" t="s">
        <v>1086</v>
      </c>
      <c r="N354" s="269" t="s">
        <v>1087</v>
      </c>
      <c r="O354" s="269" t="s">
        <v>1088</v>
      </c>
      <c r="P354" s="269" t="s">
        <v>1089</v>
      </c>
      <c r="Q354" s="269" t="s">
        <v>1090</v>
      </c>
      <c r="R354" s="269" t="s">
        <v>1091</v>
      </c>
    </row>
    <row r="355" spans="1:18" ht="21.75" customHeight="1">
      <c r="A355" s="254">
        <v>1</v>
      </c>
      <c r="B355" s="171" t="s">
        <v>1185</v>
      </c>
      <c r="C355" s="157" t="s">
        <v>1189</v>
      </c>
      <c r="D355" s="190">
        <v>30000</v>
      </c>
      <c r="E355" s="195" t="s">
        <v>1041</v>
      </c>
      <c r="F355" s="254" t="s">
        <v>1101</v>
      </c>
      <c r="G355" s="295"/>
      <c r="H355" s="254"/>
      <c r="I355" s="254"/>
      <c r="J355" s="254"/>
      <c r="K355" s="254"/>
      <c r="L355" s="254"/>
      <c r="M355" s="254"/>
      <c r="N355" s="254"/>
      <c r="O355" s="254"/>
      <c r="P355" s="254"/>
      <c r="Q355" s="254"/>
      <c r="R355" s="254"/>
    </row>
    <row r="356" spans="1:18" ht="21.75" customHeight="1">
      <c r="A356" s="152"/>
      <c r="B356" s="152" t="s">
        <v>1186</v>
      </c>
      <c r="C356" s="152" t="s">
        <v>1190</v>
      </c>
      <c r="D356" s="256"/>
      <c r="E356" s="192"/>
      <c r="F356" s="186" t="s">
        <v>1059</v>
      </c>
      <c r="G356" s="251"/>
      <c r="H356" s="199"/>
      <c r="I356" s="199"/>
      <c r="J356" s="199"/>
      <c r="K356" s="199"/>
      <c r="L356" s="199"/>
      <c r="M356" s="199"/>
      <c r="N356" s="199"/>
      <c r="O356" s="199"/>
      <c r="P356" s="199"/>
      <c r="Q356" s="199"/>
      <c r="R356" s="255"/>
    </row>
    <row r="357" spans="1:18" ht="21.75" customHeight="1">
      <c r="A357" s="150"/>
      <c r="B357" s="150"/>
      <c r="C357" s="150"/>
      <c r="D357" s="150"/>
      <c r="E357" s="150"/>
      <c r="F357" s="150"/>
      <c r="G357" s="150"/>
      <c r="H357" s="150"/>
      <c r="I357" s="150"/>
      <c r="J357" s="150"/>
      <c r="K357" s="150"/>
      <c r="L357" s="150"/>
      <c r="M357" s="150"/>
      <c r="N357" s="150"/>
      <c r="O357" s="150"/>
      <c r="P357" s="150"/>
      <c r="Q357" s="150"/>
      <c r="R357" s="238"/>
    </row>
    <row r="358" spans="1:18" ht="21.75" customHeight="1">
      <c r="A358" s="155">
        <v>2</v>
      </c>
      <c r="B358" s="152" t="s">
        <v>1187</v>
      </c>
      <c r="C358" s="157" t="s">
        <v>1189</v>
      </c>
      <c r="D358" s="301">
        <v>10000</v>
      </c>
      <c r="E358" s="254" t="s">
        <v>1041</v>
      </c>
      <c r="F358" s="254" t="s">
        <v>236</v>
      </c>
      <c r="G358" s="254"/>
      <c r="H358" s="254"/>
      <c r="I358" s="254"/>
      <c r="J358" s="254"/>
      <c r="K358" s="254"/>
      <c r="L358" s="254"/>
      <c r="M358" s="254"/>
      <c r="N358" s="254"/>
      <c r="O358" s="254"/>
      <c r="P358" s="254"/>
      <c r="Q358" s="254"/>
      <c r="R358" s="254"/>
    </row>
    <row r="359" spans="1:18" ht="21.75" customHeight="1">
      <c r="A359" s="155"/>
      <c r="B359" s="152" t="s">
        <v>1188</v>
      </c>
      <c r="C359" s="157" t="s">
        <v>1191</v>
      </c>
      <c r="D359" s="325"/>
      <c r="E359" s="186"/>
      <c r="F359" s="186"/>
      <c r="G359" s="186"/>
      <c r="H359" s="186"/>
      <c r="I359" s="186"/>
      <c r="J359" s="186"/>
      <c r="K359" s="186"/>
      <c r="L359" s="186"/>
      <c r="M359" s="186"/>
      <c r="N359" s="186"/>
      <c r="O359" s="186"/>
      <c r="P359" s="186"/>
      <c r="Q359" s="186"/>
      <c r="R359" s="186"/>
    </row>
    <row r="360" spans="1:18" ht="21.75" customHeight="1">
      <c r="A360" s="155"/>
      <c r="B360" s="152"/>
      <c r="C360" s="157" t="s">
        <v>1192</v>
      </c>
      <c r="D360" s="325"/>
      <c r="E360" s="186"/>
      <c r="F360" s="186"/>
      <c r="G360" s="186"/>
      <c r="H360" s="186"/>
      <c r="I360" s="186"/>
      <c r="J360" s="186"/>
      <c r="K360" s="186"/>
      <c r="L360" s="186"/>
      <c r="M360" s="186"/>
      <c r="N360" s="186"/>
      <c r="O360" s="186"/>
      <c r="P360" s="186"/>
      <c r="Q360" s="186"/>
      <c r="R360" s="186"/>
    </row>
    <row r="361" spans="1:18" ht="21.75" customHeight="1">
      <c r="A361" s="150"/>
      <c r="B361" s="150"/>
      <c r="C361" s="150"/>
      <c r="D361" s="150"/>
      <c r="E361" s="150"/>
      <c r="F361" s="150"/>
      <c r="G361" s="150"/>
      <c r="H361" s="150"/>
      <c r="I361" s="150"/>
      <c r="J361" s="150"/>
      <c r="K361" s="150"/>
      <c r="L361" s="150"/>
      <c r="M361" s="150"/>
      <c r="N361" s="150"/>
      <c r="O361" s="150"/>
      <c r="P361" s="150"/>
      <c r="Q361" s="150"/>
      <c r="R361" s="238"/>
    </row>
    <row r="362" spans="4:18" ht="21.75" customHeight="1">
      <c r="D362" s="211"/>
      <c r="E362" s="211"/>
      <c r="F362" s="211"/>
      <c r="R362" s="206"/>
    </row>
    <row r="363" spans="4:18" ht="21.75" customHeight="1">
      <c r="D363" s="234">
        <f>SUM(D355:D362)</f>
        <v>40000</v>
      </c>
      <c r="E363" s="211"/>
      <c r="F363" s="211"/>
      <c r="R363" s="206"/>
    </row>
    <row r="364" spans="4:18" ht="21.75" customHeight="1">
      <c r="D364" s="211"/>
      <c r="E364" s="211"/>
      <c r="F364" s="211"/>
      <c r="R364" s="206"/>
    </row>
    <row r="365" spans="4:18" ht="21.75" customHeight="1">
      <c r="D365" s="211"/>
      <c r="E365" s="211"/>
      <c r="F365" s="211"/>
      <c r="R365" s="206"/>
    </row>
    <row r="366" spans="4:18" ht="21.75" customHeight="1">
      <c r="D366" s="211"/>
      <c r="E366" s="211"/>
      <c r="F366" s="211"/>
      <c r="R366" s="206"/>
    </row>
    <row r="367" spans="4:18" ht="21.75" customHeight="1">
      <c r="D367" s="211"/>
      <c r="E367" s="211"/>
      <c r="F367" s="211"/>
      <c r="R367" s="206"/>
    </row>
    <row r="368" spans="4:18" ht="21.75" customHeight="1">
      <c r="D368" s="211"/>
      <c r="E368" s="211"/>
      <c r="F368" s="211"/>
      <c r="R368" s="206"/>
    </row>
    <row r="369" spans="4:18" ht="21.75" customHeight="1">
      <c r="D369" s="211"/>
      <c r="E369" s="211"/>
      <c r="F369" s="211"/>
      <c r="R369" s="206"/>
    </row>
    <row r="370" spans="4:18" ht="21.75" customHeight="1">
      <c r="D370" s="211"/>
      <c r="E370" s="211"/>
      <c r="F370" s="211"/>
      <c r="R370" s="206"/>
    </row>
    <row r="371" spans="4:18" ht="21.75" customHeight="1">
      <c r="D371" s="211"/>
      <c r="E371" s="211"/>
      <c r="F371" s="211"/>
      <c r="R371" s="206"/>
    </row>
    <row r="372" spans="4:18" ht="21.75" customHeight="1">
      <c r="D372" s="211"/>
      <c r="E372" s="211"/>
      <c r="F372" s="211"/>
      <c r="R372" s="206">
        <v>23</v>
      </c>
    </row>
    <row r="373" spans="1:18" ht="21.75" customHeight="1">
      <c r="A373" s="270" t="s">
        <v>1109</v>
      </c>
      <c r="B373" s="270" t="s">
        <v>1160</v>
      </c>
      <c r="D373" s="154"/>
      <c r="E373" s="154"/>
      <c r="F373" s="154"/>
      <c r="G373" s="163"/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</row>
    <row r="374" spans="2:18" ht="21.75" customHeight="1">
      <c r="B374" s="211" t="s">
        <v>1215</v>
      </c>
      <c r="D374" s="154"/>
      <c r="E374" s="154"/>
      <c r="F374" s="154"/>
      <c r="G374" s="163"/>
      <c r="H374" s="163"/>
      <c r="I374" s="163"/>
      <c r="J374" s="163"/>
      <c r="K374" s="163"/>
      <c r="L374" s="163"/>
      <c r="M374" s="163"/>
      <c r="N374" s="163"/>
      <c r="O374" s="163"/>
      <c r="P374" s="163"/>
      <c r="Q374" s="163"/>
      <c r="R374" s="163"/>
    </row>
    <row r="375" spans="1:18" ht="21.75" customHeight="1">
      <c r="A375" s="154"/>
      <c r="B375" s="164"/>
      <c r="C375" s="164"/>
      <c r="D375" s="182"/>
      <c r="E375" s="154"/>
      <c r="F375" s="154"/>
      <c r="G375" s="163"/>
      <c r="H375" s="163"/>
      <c r="I375" s="163"/>
      <c r="J375" s="163"/>
      <c r="K375" s="163"/>
      <c r="L375" s="163"/>
      <c r="M375" s="163"/>
      <c r="N375" s="163"/>
      <c r="O375" s="163"/>
      <c r="P375" s="163"/>
      <c r="Q375" s="163"/>
      <c r="R375" s="163"/>
    </row>
    <row r="376" spans="1:18" ht="21.75" customHeight="1">
      <c r="A376" s="266" t="s">
        <v>176</v>
      </c>
      <c r="B376" s="482" t="s">
        <v>178</v>
      </c>
      <c r="C376" s="267" t="s">
        <v>1108</v>
      </c>
      <c r="D376" s="485" t="s">
        <v>315</v>
      </c>
      <c r="E376" s="267" t="s">
        <v>1039</v>
      </c>
      <c r="F376" s="267" t="s">
        <v>186</v>
      </c>
      <c r="G376" s="488" t="s">
        <v>1447</v>
      </c>
      <c r="H376" s="489"/>
      <c r="I376" s="489"/>
      <c r="J376" s="489"/>
      <c r="K376" s="489"/>
      <c r="L376" s="489"/>
      <c r="M376" s="489"/>
      <c r="N376" s="489"/>
      <c r="O376" s="489"/>
      <c r="P376" s="489"/>
      <c r="Q376" s="489"/>
      <c r="R376" s="490"/>
    </row>
    <row r="377" spans="1:18" ht="21.75" customHeight="1">
      <c r="A377" s="177" t="s">
        <v>177</v>
      </c>
      <c r="B377" s="483"/>
      <c r="C377" s="167" t="s">
        <v>178</v>
      </c>
      <c r="D377" s="486"/>
      <c r="E377" s="491" t="s">
        <v>187</v>
      </c>
      <c r="F377" s="491" t="s">
        <v>187</v>
      </c>
      <c r="G377" s="493" t="s">
        <v>1289</v>
      </c>
      <c r="H377" s="493"/>
      <c r="I377" s="493"/>
      <c r="J377" s="493" t="s">
        <v>1446</v>
      </c>
      <c r="K377" s="493"/>
      <c r="L377" s="493"/>
      <c r="M377" s="493"/>
      <c r="N377" s="493"/>
      <c r="O377" s="493"/>
      <c r="P377" s="493"/>
      <c r="Q377" s="493"/>
      <c r="R377" s="493"/>
    </row>
    <row r="378" spans="1:18" ht="21.75" customHeight="1">
      <c r="A378" s="179"/>
      <c r="B378" s="484"/>
      <c r="C378" s="179"/>
      <c r="D378" s="487"/>
      <c r="E378" s="492"/>
      <c r="F378" s="492"/>
      <c r="G378" s="269" t="s">
        <v>1080</v>
      </c>
      <c r="H378" s="269" t="s">
        <v>1081</v>
      </c>
      <c r="I378" s="269" t="s">
        <v>1082</v>
      </c>
      <c r="J378" s="269" t="s">
        <v>1083</v>
      </c>
      <c r="K378" s="269" t="s">
        <v>1084</v>
      </c>
      <c r="L378" s="269" t="s">
        <v>1085</v>
      </c>
      <c r="M378" s="269" t="s">
        <v>1086</v>
      </c>
      <c r="N378" s="269" t="s">
        <v>1087</v>
      </c>
      <c r="O378" s="269" t="s">
        <v>1088</v>
      </c>
      <c r="P378" s="269" t="s">
        <v>1089</v>
      </c>
      <c r="Q378" s="269" t="s">
        <v>1090</v>
      </c>
      <c r="R378" s="269" t="s">
        <v>1091</v>
      </c>
    </row>
    <row r="379" spans="1:18" ht="21.75" customHeight="1">
      <c r="A379" s="156">
        <v>1</v>
      </c>
      <c r="B379" s="205" t="s">
        <v>1093</v>
      </c>
      <c r="C379" s="157" t="s">
        <v>1095</v>
      </c>
      <c r="D379" s="198">
        <v>250000</v>
      </c>
      <c r="E379" s="192" t="s">
        <v>1041</v>
      </c>
      <c r="F379" s="186" t="s">
        <v>236</v>
      </c>
      <c r="G379" s="371"/>
      <c r="H379" s="297"/>
      <c r="I379" s="297"/>
      <c r="J379" s="297"/>
      <c r="K379" s="297"/>
      <c r="L379" s="155"/>
      <c r="M379" s="155"/>
      <c r="N379" s="155"/>
      <c r="O379" s="155"/>
      <c r="P379" s="155"/>
      <c r="Q379" s="155"/>
      <c r="R379" s="155"/>
    </row>
    <row r="380" spans="1:18" ht="21.75" customHeight="1">
      <c r="A380" s="186"/>
      <c r="B380" s="147" t="s">
        <v>1094</v>
      </c>
      <c r="C380" s="157" t="s">
        <v>1096</v>
      </c>
      <c r="D380" s="256"/>
      <c r="E380" s="192"/>
      <c r="F380" s="186"/>
      <c r="G380" s="371"/>
      <c r="H380" s="297"/>
      <c r="I380" s="297"/>
      <c r="J380" s="297"/>
      <c r="K380" s="297"/>
      <c r="L380" s="297"/>
      <c r="M380" s="297"/>
      <c r="N380" s="297"/>
      <c r="O380" s="297"/>
      <c r="P380" s="297"/>
      <c r="Q380" s="297"/>
      <c r="R380" s="297"/>
    </row>
    <row r="381" spans="1:18" ht="21.75" customHeight="1">
      <c r="A381" s="166"/>
      <c r="B381" s="169"/>
      <c r="C381" s="148"/>
      <c r="D381" s="292"/>
      <c r="E381" s="151"/>
      <c r="F381" s="166"/>
      <c r="G381" s="188"/>
      <c r="H381" s="150"/>
      <c r="I381" s="150"/>
      <c r="J381" s="150"/>
      <c r="K381" s="150"/>
      <c r="L381" s="150"/>
      <c r="M381" s="150"/>
      <c r="N381" s="150"/>
      <c r="O381" s="150"/>
      <c r="P381" s="150"/>
      <c r="Q381" s="150"/>
      <c r="R381" s="150"/>
    </row>
    <row r="382" spans="1:18" ht="21.75" customHeight="1">
      <c r="A382" s="156">
        <v>2</v>
      </c>
      <c r="B382" s="185" t="s">
        <v>1283</v>
      </c>
      <c r="C382" s="157" t="s">
        <v>1449</v>
      </c>
      <c r="D382" s="198">
        <v>20000</v>
      </c>
      <c r="E382" s="192" t="s">
        <v>1041</v>
      </c>
      <c r="F382" s="192" t="s">
        <v>236</v>
      </c>
      <c r="G382" s="297"/>
      <c r="H382" s="297"/>
      <c r="I382" s="297"/>
      <c r="J382" s="297"/>
      <c r="K382" s="297"/>
      <c r="L382" s="155"/>
      <c r="M382" s="155"/>
      <c r="N382" s="155"/>
      <c r="O382" s="155"/>
      <c r="P382" s="155"/>
      <c r="Q382" s="155"/>
      <c r="R382" s="155"/>
    </row>
    <row r="383" spans="1:18" ht="21.75" customHeight="1">
      <c r="A383" s="186"/>
      <c r="B383" s="185" t="s">
        <v>1284</v>
      </c>
      <c r="C383" s="157" t="s">
        <v>1448</v>
      </c>
      <c r="D383" s="256"/>
      <c r="E383" s="192"/>
      <c r="F383" s="192"/>
      <c r="G383" s="297"/>
      <c r="H383" s="297"/>
      <c r="I383" s="297"/>
      <c r="J383" s="297"/>
      <c r="K383" s="297"/>
      <c r="L383" s="297"/>
      <c r="M383" s="297"/>
      <c r="N383" s="297"/>
      <c r="O383" s="297"/>
      <c r="P383" s="297"/>
      <c r="Q383" s="297"/>
      <c r="R383" s="297"/>
    </row>
    <row r="384" spans="1:18" ht="21.75" customHeight="1">
      <c r="A384" s="183"/>
      <c r="B384" s="184"/>
      <c r="C384" s="176"/>
      <c r="D384" s="175"/>
      <c r="E384" s="194"/>
      <c r="F384" s="194"/>
      <c r="G384" s="298"/>
      <c r="H384" s="298"/>
      <c r="I384" s="298"/>
      <c r="J384" s="298"/>
      <c r="K384" s="298"/>
      <c r="L384" s="298"/>
      <c r="M384" s="298"/>
      <c r="N384" s="298"/>
      <c r="O384" s="298"/>
      <c r="P384" s="298"/>
      <c r="Q384" s="298"/>
      <c r="R384" s="298"/>
    </row>
    <row r="385" spans="1:18" ht="21.75" customHeight="1">
      <c r="A385" s="161">
        <v>3</v>
      </c>
      <c r="B385" s="162" t="s">
        <v>674</v>
      </c>
      <c r="C385" s="147" t="s">
        <v>1106</v>
      </c>
      <c r="D385" s="190">
        <v>250000</v>
      </c>
      <c r="E385" s="192" t="s">
        <v>1041</v>
      </c>
      <c r="F385" s="254" t="s">
        <v>236</v>
      </c>
      <c r="G385" s="277"/>
      <c r="H385" s="200"/>
      <c r="I385" s="200"/>
      <c r="J385" s="200"/>
      <c r="K385" s="200"/>
      <c r="L385" s="200"/>
      <c r="M385" s="200"/>
      <c r="N385" s="200"/>
      <c r="O385" s="200"/>
      <c r="P385" s="200"/>
      <c r="Q385" s="200"/>
      <c r="R385" s="200"/>
    </row>
    <row r="386" spans="1:18" ht="21.75" customHeight="1">
      <c r="A386" s="155"/>
      <c r="B386" s="162" t="s">
        <v>1272</v>
      </c>
      <c r="C386" s="147" t="s">
        <v>1107</v>
      </c>
      <c r="D386" s="167"/>
      <c r="E386" s="192"/>
      <c r="F386" s="186"/>
      <c r="G386" s="187"/>
      <c r="H386" s="152"/>
      <c r="I386" s="152"/>
      <c r="J386" s="152"/>
      <c r="K386" s="152"/>
      <c r="L386" s="152"/>
      <c r="M386" s="152"/>
      <c r="N386" s="152"/>
      <c r="O386" s="152"/>
      <c r="P386" s="152"/>
      <c r="Q386" s="152"/>
      <c r="R386" s="152"/>
    </row>
    <row r="387" spans="1:18" ht="21.75" customHeight="1">
      <c r="A387" s="155"/>
      <c r="B387" s="162" t="s">
        <v>1273</v>
      </c>
      <c r="C387" s="147" t="s">
        <v>1176</v>
      </c>
      <c r="D387" s="167"/>
      <c r="E387" s="192"/>
      <c r="F387" s="186"/>
      <c r="G387" s="187"/>
      <c r="H387" s="152"/>
      <c r="I387" s="152"/>
      <c r="J387" s="152"/>
      <c r="K387" s="152"/>
      <c r="L387" s="152"/>
      <c r="M387" s="152"/>
      <c r="N387" s="152"/>
      <c r="O387" s="152"/>
      <c r="P387" s="152"/>
      <c r="Q387" s="152"/>
      <c r="R387" s="152"/>
    </row>
    <row r="388" spans="1:18" ht="21.75" customHeight="1">
      <c r="A388" s="166"/>
      <c r="B388" s="169"/>
      <c r="C388" s="148"/>
      <c r="D388" s="170"/>
      <c r="E388" s="166"/>
      <c r="F388" s="166"/>
      <c r="G388" s="188"/>
      <c r="H388" s="150"/>
      <c r="I388" s="150"/>
      <c r="J388" s="150"/>
      <c r="K388" s="150"/>
      <c r="L388" s="150"/>
      <c r="M388" s="150"/>
      <c r="N388" s="150"/>
      <c r="O388" s="150"/>
      <c r="P388" s="150"/>
      <c r="Q388" s="150"/>
      <c r="R388" s="150"/>
    </row>
    <row r="389" spans="1:18" ht="21.75" customHeight="1">
      <c r="A389" s="158">
        <v>4</v>
      </c>
      <c r="B389" s="159" t="s">
        <v>1274</v>
      </c>
      <c r="C389" s="160" t="s">
        <v>1276</v>
      </c>
      <c r="D389" s="191">
        <v>20000</v>
      </c>
      <c r="E389" s="192" t="s">
        <v>1041</v>
      </c>
      <c r="F389" s="186" t="s">
        <v>236</v>
      </c>
      <c r="G389" s="216"/>
      <c r="H389" s="216"/>
      <c r="I389" s="216"/>
      <c r="J389" s="216"/>
      <c r="K389" s="216"/>
      <c r="L389" s="216"/>
      <c r="M389" s="216"/>
      <c r="N389" s="216"/>
      <c r="O389" s="216"/>
      <c r="P389" s="216"/>
      <c r="Q389" s="216"/>
      <c r="R389" s="216"/>
    </row>
    <row r="390" spans="1:18" ht="21.75" customHeight="1">
      <c r="A390" s="152"/>
      <c r="B390" s="152" t="s">
        <v>1275</v>
      </c>
      <c r="C390" s="147" t="s">
        <v>1277</v>
      </c>
      <c r="D390" s="192"/>
      <c r="E390" s="192"/>
      <c r="F390" s="155"/>
      <c r="G390" s="152"/>
      <c r="H390" s="152"/>
      <c r="I390" s="152"/>
      <c r="J390" s="152"/>
      <c r="K390" s="152"/>
      <c r="L390" s="152"/>
      <c r="M390" s="152"/>
      <c r="N390" s="152"/>
      <c r="O390" s="152"/>
      <c r="P390" s="152"/>
      <c r="Q390" s="152"/>
      <c r="R390" s="152"/>
    </row>
    <row r="391" spans="1:18" ht="21.75" customHeight="1">
      <c r="A391" s="152"/>
      <c r="B391" s="152" t="s">
        <v>1175</v>
      </c>
      <c r="C391" s="147" t="s">
        <v>1278</v>
      </c>
      <c r="D391" s="192"/>
      <c r="E391" s="192"/>
      <c r="F391" s="155"/>
      <c r="G391" s="152"/>
      <c r="H391" s="152"/>
      <c r="I391" s="152"/>
      <c r="J391" s="152"/>
      <c r="K391" s="152"/>
      <c r="L391" s="152"/>
      <c r="M391" s="152"/>
      <c r="N391" s="152"/>
      <c r="O391" s="152"/>
      <c r="P391" s="152"/>
      <c r="Q391" s="152"/>
      <c r="R391" s="152"/>
    </row>
    <row r="392" spans="1:18" ht="21.75" customHeight="1">
      <c r="A392" s="166"/>
      <c r="B392" s="169"/>
      <c r="C392" s="148"/>
      <c r="D392" s="170"/>
      <c r="E392" s="151"/>
      <c r="F392" s="166"/>
      <c r="G392" s="150"/>
      <c r="H392" s="150"/>
      <c r="I392" s="150"/>
      <c r="J392" s="150"/>
      <c r="K392" s="150"/>
      <c r="L392" s="150"/>
      <c r="M392" s="150"/>
      <c r="N392" s="150"/>
      <c r="O392" s="150"/>
      <c r="P392" s="150"/>
      <c r="Q392" s="150"/>
      <c r="R392" s="150"/>
    </row>
    <row r="393" spans="1:18" ht="21.75" customHeight="1">
      <c r="A393" s="155">
        <v>5</v>
      </c>
      <c r="B393" s="152" t="s">
        <v>1279</v>
      </c>
      <c r="C393" s="147" t="s">
        <v>1106</v>
      </c>
      <c r="D393" s="191">
        <v>20000</v>
      </c>
      <c r="E393" s="192" t="s">
        <v>1041</v>
      </c>
      <c r="F393" s="186" t="s">
        <v>236</v>
      </c>
      <c r="G393" s="216"/>
      <c r="H393" s="216"/>
      <c r="I393" s="216"/>
      <c r="J393" s="216"/>
      <c r="K393" s="216"/>
      <c r="L393" s="216"/>
      <c r="M393" s="216"/>
      <c r="N393" s="216"/>
      <c r="O393" s="216"/>
      <c r="P393" s="216"/>
      <c r="Q393" s="216"/>
      <c r="R393" s="216"/>
    </row>
    <row r="394" spans="1:18" ht="21.75" customHeight="1">
      <c r="A394" s="155"/>
      <c r="B394" s="152" t="s">
        <v>1280</v>
      </c>
      <c r="C394" s="147" t="s">
        <v>1282</v>
      </c>
      <c r="D394" s="152"/>
      <c r="E394" s="192"/>
      <c r="F394" s="155"/>
      <c r="G394" s="152"/>
      <c r="H394" s="152"/>
      <c r="I394" s="152"/>
      <c r="J394" s="152"/>
      <c r="K394" s="152"/>
      <c r="L394" s="152"/>
      <c r="M394" s="152"/>
      <c r="N394" s="152"/>
      <c r="O394" s="152"/>
      <c r="P394" s="152"/>
      <c r="Q394" s="152"/>
      <c r="R394" s="152"/>
    </row>
    <row r="395" spans="1:18" ht="21.75" customHeight="1">
      <c r="A395" s="155"/>
      <c r="B395" s="152" t="s">
        <v>1281</v>
      </c>
      <c r="C395" s="147"/>
      <c r="D395" s="152"/>
      <c r="E395" s="192"/>
      <c r="F395" s="155"/>
      <c r="G395" s="152"/>
      <c r="H395" s="152"/>
      <c r="I395" s="152"/>
      <c r="J395" s="152"/>
      <c r="K395" s="152"/>
      <c r="L395" s="152"/>
      <c r="M395" s="152"/>
      <c r="N395" s="152"/>
      <c r="O395" s="152"/>
      <c r="P395" s="152"/>
      <c r="Q395" s="152"/>
      <c r="R395" s="152"/>
    </row>
    <row r="396" spans="1:18" ht="21.75" customHeight="1">
      <c r="A396" s="166"/>
      <c r="B396" s="150"/>
      <c r="C396" s="150"/>
      <c r="D396" s="150"/>
      <c r="E396" s="150"/>
      <c r="F396" s="150"/>
      <c r="G396" s="150"/>
      <c r="H396" s="150"/>
      <c r="I396" s="150"/>
      <c r="J396" s="150"/>
      <c r="K396" s="150"/>
      <c r="L396" s="150"/>
      <c r="M396" s="150"/>
      <c r="N396" s="150"/>
      <c r="O396" s="150"/>
      <c r="P396" s="150"/>
      <c r="Q396" s="150"/>
      <c r="R396" s="150"/>
    </row>
    <row r="397" spans="1:18" ht="21.75" customHeight="1">
      <c r="A397" s="155">
        <v>6</v>
      </c>
      <c r="B397" s="152" t="s">
        <v>1177</v>
      </c>
      <c r="C397" s="147" t="s">
        <v>1179</v>
      </c>
      <c r="D397" s="191">
        <v>20000</v>
      </c>
      <c r="E397" s="192" t="s">
        <v>1041</v>
      </c>
      <c r="F397" s="186" t="s">
        <v>236</v>
      </c>
      <c r="G397" s="216"/>
      <c r="H397" s="216"/>
      <c r="I397" s="216"/>
      <c r="J397" s="216"/>
      <c r="K397" s="216"/>
      <c r="L397" s="216"/>
      <c r="M397" s="216"/>
      <c r="N397" s="216"/>
      <c r="O397" s="216"/>
      <c r="P397" s="216"/>
      <c r="Q397" s="216"/>
      <c r="R397" s="216"/>
    </row>
    <row r="398" spans="1:18" ht="21.75" customHeight="1">
      <c r="A398" s="155"/>
      <c r="B398" s="152" t="s">
        <v>1178</v>
      </c>
      <c r="C398" s="147" t="s">
        <v>1180</v>
      </c>
      <c r="D398" s="152"/>
      <c r="E398" s="192"/>
      <c r="F398" s="155"/>
      <c r="G398" s="152"/>
      <c r="H398" s="152"/>
      <c r="I398" s="152"/>
      <c r="J398" s="152"/>
      <c r="K398" s="152"/>
      <c r="L398" s="152"/>
      <c r="M398" s="152"/>
      <c r="N398" s="152"/>
      <c r="O398" s="152"/>
      <c r="P398" s="152"/>
      <c r="Q398" s="152"/>
      <c r="R398" s="152"/>
    </row>
    <row r="399" spans="1:18" ht="21.75" customHeight="1">
      <c r="A399" s="166"/>
      <c r="B399" s="150"/>
      <c r="C399" s="150"/>
      <c r="D399" s="150"/>
      <c r="E399" s="150"/>
      <c r="F399" s="150"/>
      <c r="G399" s="150"/>
      <c r="H399" s="150"/>
      <c r="I399" s="150"/>
      <c r="J399" s="150"/>
      <c r="K399" s="150"/>
      <c r="L399" s="150"/>
      <c r="M399" s="150"/>
      <c r="N399" s="150"/>
      <c r="O399" s="150"/>
      <c r="P399" s="150"/>
      <c r="Q399" s="150"/>
      <c r="R399" s="150"/>
    </row>
    <row r="400" spans="1:18" ht="21.75" customHeight="1">
      <c r="A400" s="252">
        <v>7</v>
      </c>
      <c r="B400" s="162" t="s">
        <v>1171</v>
      </c>
      <c r="C400" s="147" t="s">
        <v>1172</v>
      </c>
      <c r="D400" s="190">
        <v>5000</v>
      </c>
      <c r="E400" s="195" t="s">
        <v>1046</v>
      </c>
      <c r="F400" s="254" t="s">
        <v>1066</v>
      </c>
      <c r="G400" s="295"/>
      <c r="H400" s="254"/>
      <c r="I400" s="254"/>
      <c r="J400" s="254"/>
      <c r="K400" s="254"/>
      <c r="L400" s="200"/>
      <c r="M400" s="200"/>
      <c r="N400" s="200"/>
      <c r="O400" s="200"/>
      <c r="P400" s="200"/>
      <c r="Q400" s="200"/>
      <c r="R400" s="200"/>
    </row>
    <row r="401" spans="1:18" ht="21.75" customHeight="1">
      <c r="A401" s="186"/>
      <c r="B401" s="162"/>
      <c r="C401" s="147" t="s">
        <v>1173</v>
      </c>
      <c r="D401" s="167"/>
      <c r="E401" s="192" t="s">
        <v>1040</v>
      </c>
      <c r="F401" s="186"/>
      <c r="G401" s="371"/>
      <c r="H401" s="297"/>
      <c r="I401" s="297"/>
      <c r="J401" s="297"/>
      <c r="K401" s="297"/>
      <c r="L401" s="297"/>
      <c r="M401" s="297"/>
      <c r="N401" s="297"/>
      <c r="O401" s="297"/>
      <c r="P401" s="297"/>
      <c r="Q401" s="297"/>
      <c r="R401" s="297"/>
    </row>
    <row r="402" spans="1:18" ht="21.75" customHeight="1">
      <c r="A402" s="155"/>
      <c r="B402" s="162"/>
      <c r="C402" s="147" t="s">
        <v>1174</v>
      </c>
      <c r="D402" s="167"/>
      <c r="E402" s="153" t="s">
        <v>1065</v>
      </c>
      <c r="F402" s="155"/>
      <c r="G402" s="187"/>
      <c r="H402" s="152"/>
      <c r="I402" s="152"/>
      <c r="J402" s="152"/>
      <c r="K402" s="152"/>
      <c r="L402" s="152"/>
      <c r="M402" s="152"/>
      <c r="N402" s="152"/>
      <c r="O402" s="152"/>
      <c r="P402" s="152"/>
      <c r="Q402" s="152"/>
      <c r="R402" s="152"/>
    </row>
    <row r="403" spans="1:18" ht="21.75" customHeight="1">
      <c r="A403" s="166"/>
      <c r="B403" s="169"/>
      <c r="C403" s="148"/>
      <c r="D403" s="170"/>
      <c r="E403" s="151"/>
      <c r="F403" s="166"/>
      <c r="G403" s="188"/>
      <c r="H403" s="150"/>
      <c r="I403" s="150"/>
      <c r="J403" s="150"/>
      <c r="K403" s="150"/>
      <c r="L403" s="150"/>
      <c r="M403" s="150"/>
      <c r="N403" s="150"/>
      <c r="O403" s="150"/>
      <c r="P403" s="150"/>
      <c r="Q403" s="150"/>
      <c r="R403" s="150"/>
    </row>
    <row r="404" spans="1:18" ht="21.75" customHeight="1">
      <c r="A404" s="155">
        <v>8</v>
      </c>
      <c r="B404" s="162" t="s">
        <v>1193</v>
      </c>
      <c r="C404" s="147" t="s">
        <v>1195</v>
      </c>
      <c r="D404" s="190">
        <v>20000</v>
      </c>
      <c r="E404" s="195" t="s">
        <v>1046</v>
      </c>
      <c r="F404" s="195" t="s">
        <v>1066</v>
      </c>
      <c r="G404" s="254"/>
      <c r="H404" s="254"/>
      <c r="I404" s="254"/>
      <c r="J404" s="254"/>
      <c r="K404" s="254"/>
      <c r="L404" s="200"/>
      <c r="M404" s="200"/>
      <c r="N404" s="200"/>
      <c r="O404" s="200"/>
      <c r="P404" s="200"/>
      <c r="Q404" s="200"/>
      <c r="R404" s="200"/>
    </row>
    <row r="405" spans="1:18" ht="21.75" customHeight="1">
      <c r="A405" s="155"/>
      <c r="B405" s="162" t="s">
        <v>1194</v>
      </c>
      <c r="C405" s="147" t="s">
        <v>1196</v>
      </c>
      <c r="D405" s="167"/>
      <c r="E405" s="192" t="s">
        <v>1040</v>
      </c>
      <c r="F405" s="192"/>
      <c r="G405" s="297"/>
      <c r="H405" s="297"/>
      <c r="I405" s="297"/>
      <c r="J405" s="297"/>
      <c r="K405" s="297"/>
      <c r="L405" s="297"/>
      <c r="M405" s="297"/>
      <c r="N405" s="297"/>
      <c r="O405" s="297"/>
      <c r="P405" s="297"/>
      <c r="Q405" s="297"/>
      <c r="R405" s="297"/>
    </row>
    <row r="406" spans="1:18" ht="21.75" customHeight="1">
      <c r="A406" s="166"/>
      <c r="B406" s="169"/>
      <c r="C406" s="148"/>
      <c r="D406" s="170"/>
      <c r="E406" s="151"/>
      <c r="F406" s="151"/>
      <c r="G406" s="150"/>
      <c r="H406" s="150"/>
      <c r="I406" s="150"/>
      <c r="J406" s="150"/>
      <c r="K406" s="150"/>
      <c r="L406" s="150"/>
      <c r="M406" s="150"/>
      <c r="N406" s="150"/>
      <c r="O406" s="150"/>
      <c r="P406" s="150"/>
      <c r="Q406" s="150"/>
      <c r="R406" s="150"/>
    </row>
    <row r="407" spans="1:18" ht="21.75" customHeight="1">
      <c r="A407" s="186">
        <v>9</v>
      </c>
      <c r="B407" s="185" t="s">
        <v>1398</v>
      </c>
      <c r="C407" s="185"/>
      <c r="D407" s="200"/>
      <c r="E407" s="200"/>
      <c r="F407" s="200"/>
      <c r="G407" s="216"/>
      <c r="H407" s="216"/>
      <c r="I407" s="216"/>
      <c r="J407" s="254"/>
      <c r="K407" s="254"/>
      <c r="L407" s="254"/>
      <c r="M407" s="254"/>
      <c r="N407" s="254"/>
      <c r="O407" s="254"/>
      <c r="P407" s="254"/>
      <c r="Q407" s="254"/>
      <c r="R407" s="254"/>
    </row>
    <row r="408" spans="1:18" ht="21.75" customHeight="1">
      <c r="A408" s="255"/>
      <c r="B408" s="185" t="s">
        <v>1444</v>
      </c>
      <c r="C408" s="185" t="s">
        <v>1399</v>
      </c>
      <c r="D408" s="325">
        <v>16000</v>
      </c>
      <c r="E408" s="186" t="s">
        <v>1041</v>
      </c>
      <c r="F408" s="186" t="s">
        <v>236</v>
      </c>
      <c r="G408" s="186"/>
      <c r="H408" s="186"/>
      <c r="I408" s="186"/>
      <c r="J408" s="255"/>
      <c r="K408" s="255"/>
      <c r="L408" s="255"/>
      <c r="M408" s="255"/>
      <c r="N408" s="255"/>
      <c r="O408" s="255"/>
      <c r="P408" s="255"/>
      <c r="Q408" s="255"/>
      <c r="R408" s="255"/>
    </row>
    <row r="409" spans="1:18" ht="21.75" customHeight="1">
      <c r="A409" s="255"/>
      <c r="B409" s="185"/>
      <c r="C409" s="185" t="s">
        <v>1400</v>
      </c>
      <c r="D409" s="300"/>
      <c r="E409" s="186"/>
      <c r="F409" s="186"/>
      <c r="G409" s="255"/>
      <c r="H409" s="255"/>
      <c r="I409" s="255"/>
      <c r="J409" s="255"/>
      <c r="K409" s="255"/>
      <c r="L409" s="255"/>
      <c r="M409" s="255"/>
      <c r="N409" s="255"/>
      <c r="O409" s="255"/>
      <c r="P409" s="255"/>
      <c r="Q409" s="255"/>
      <c r="R409" s="255"/>
    </row>
    <row r="410" spans="1:18" ht="21.75" customHeight="1">
      <c r="A410" s="255"/>
      <c r="B410" s="185"/>
      <c r="C410" s="392" t="s">
        <v>1401</v>
      </c>
      <c r="D410" s="300"/>
      <c r="E410" s="186"/>
      <c r="F410" s="186"/>
      <c r="G410" s="255"/>
      <c r="H410" s="255"/>
      <c r="I410" s="255"/>
      <c r="J410" s="255"/>
      <c r="K410" s="255"/>
      <c r="L410" s="255"/>
      <c r="M410" s="255"/>
      <c r="N410" s="255"/>
      <c r="O410" s="255"/>
      <c r="P410" s="255"/>
      <c r="Q410" s="255"/>
      <c r="R410" s="255"/>
    </row>
    <row r="411" spans="1:18" ht="21.75" customHeight="1">
      <c r="A411" s="255"/>
      <c r="B411" s="185"/>
      <c r="C411" s="393" t="s">
        <v>1402</v>
      </c>
      <c r="D411" s="300"/>
      <c r="E411" s="186"/>
      <c r="F411" s="186"/>
      <c r="G411" s="255"/>
      <c r="H411" s="255"/>
      <c r="I411" s="255"/>
      <c r="J411" s="255"/>
      <c r="K411" s="255"/>
      <c r="L411" s="255"/>
      <c r="M411" s="255"/>
      <c r="N411" s="255"/>
      <c r="O411" s="255"/>
      <c r="P411" s="255"/>
      <c r="Q411" s="255"/>
      <c r="R411" s="255"/>
    </row>
    <row r="412" spans="1:18" ht="21.75" customHeight="1">
      <c r="A412" s="255"/>
      <c r="B412" s="185"/>
      <c r="C412" s="393" t="s">
        <v>1403</v>
      </c>
      <c r="D412" s="300"/>
      <c r="E412" s="186"/>
      <c r="F412" s="186"/>
      <c r="G412" s="255"/>
      <c r="H412" s="255"/>
      <c r="I412" s="255"/>
      <c r="J412" s="255"/>
      <c r="K412" s="255"/>
      <c r="L412" s="255"/>
      <c r="M412" s="255"/>
      <c r="N412" s="255"/>
      <c r="O412" s="255"/>
      <c r="P412" s="255"/>
      <c r="Q412" s="255"/>
      <c r="R412" s="255"/>
    </row>
    <row r="413" spans="1:18" ht="21.75" customHeight="1">
      <c r="A413" s="255"/>
      <c r="B413" s="185"/>
      <c r="C413" s="394" t="s">
        <v>1404</v>
      </c>
      <c r="D413" s="300"/>
      <c r="E413" s="186"/>
      <c r="F413" s="186"/>
      <c r="G413" s="255"/>
      <c r="H413" s="255"/>
      <c r="I413" s="255"/>
      <c r="J413" s="255"/>
      <c r="K413" s="255"/>
      <c r="L413" s="255"/>
      <c r="M413" s="255"/>
      <c r="N413" s="255"/>
      <c r="O413" s="255"/>
      <c r="P413" s="255"/>
      <c r="Q413" s="255"/>
      <c r="R413" s="255"/>
    </row>
    <row r="414" spans="1:18" ht="21.75" customHeight="1">
      <c r="A414" s="255"/>
      <c r="B414" s="185"/>
      <c r="C414" s="394" t="s">
        <v>1405</v>
      </c>
      <c r="D414" s="300"/>
      <c r="E414" s="186"/>
      <c r="F414" s="186"/>
      <c r="G414" s="255"/>
      <c r="H414" s="255"/>
      <c r="I414" s="255"/>
      <c r="J414" s="255"/>
      <c r="K414" s="255"/>
      <c r="L414" s="255"/>
      <c r="M414" s="255"/>
      <c r="N414" s="255"/>
      <c r="O414" s="255"/>
      <c r="P414" s="255"/>
      <c r="Q414" s="255"/>
      <c r="R414" s="255"/>
    </row>
    <row r="415" spans="1:18" ht="21.75" customHeight="1">
      <c r="A415" s="255"/>
      <c r="B415" s="185"/>
      <c r="C415" s="394" t="s">
        <v>1406</v>
      </c>
      <c r="D415" s="300"/>
      <c r="E415" s="186"/>
      <c r="F415" s="186"/>
      <c r="G415" s="255"/>
      <c r="H415" s="255"/>
      <c r="I415" s="255"/>
      <c r="J415" s="255"/>
      <c r="K415" s="255"/>
      <c r="L415" s="255"/>
      <c r="M415" s="255"/>
      <c r="N415" s="255"/>
      <c r="O415" s="255"/>
      <c r="P415" s="255"/>
      <c r="Q415" s="255"/>
      <c r="R415" s="255"/>
    </row>
    <row r="416" spans="1:18" ht="21.75" customHeight="1">
      <c r="A416" s="152"/>
      <c r="B416" s="152"/>
      <c r="C416" s="279" t="s">
        <v>1407</v>
      </c>
      <c r="D416" s="155"/>
      <c r="E416" s="155"/>
      <c r="F416" s="155"/>
      <c r="G416" s="152"/>
      <c r="H416" s="152"/>
      <c r="I416" s="152"/>
      <c r="J416" s="152"/>
      <c r="K416" s="152"/>
      <c r="L416" s="152"/>
      <c r="M416" s="152"/>
      <c r="N416" s="152"/>
      <c r="O416" s="152"/>
      <c r="P416" s="152"/>
      <c r="Q416" s="152"/>
      <c r="R416" s="152"/>
    </row>
    <row r="417" spans="1:18" ht="21.75" customHeight="1">
      <c r="A417" s="152"/>
      <c r="B417" s="152"/>
      <c r="C417" s="279" t="s">
        <v>1408</v>
      </c>
      <c r="D417" s="155"/>
      <c r="E417" s="155"/>
      <c r="F417" s="155"/>
      <c r="G417" s="152"/>
      <c r="H417" s="152"/>
      <c r="I417" s="152"/>
      <c r="J417" s="152"/>
      <c r="K417" s="152"/>
      <c r="L417" s="152"/>
      <c r="M417" s="152"/>
      <c r="N417" s="152"/>
      <c r="O417" s="152"/>
      <c r="P417" s="152"/>
      <c r="Q417" s="152"/>
      <c r="R417" s="152"/>
    </row>
    <row r="418" spans="1:18" ht="21.75" customHeight="1">
      <c r="A418" s="152"/>
      <c r="B418" s="152"/>
      <c r="C418" s="279" t="s">
        <v>1409</v>
      </c>
      <c r="D418" s="152"/>
      <c r="E418" s="152"/>
      <c r="F418" s="152"/>
      <c r="G418" s="152"/>
      <c r="H418" s="152"/>
      <c r="I418" s="152"/>
      <c r="J418" s="152"/>
      <c r="K418" s="152"/>
      <c r="L418" s="152"/>
      <c r="M418" s="152"/>
      <c r="N418" s="152"/>
      <c r="O418" s="152"/>
      <c r="P418" s="152"/>
      <c r="Q418" s="152"/>
      <c r="R418" s="237"/>
    </row>
    <row r="419" spans="1:18" ht="21.75" customHeight="1">
      <c r="A419" s="152"/>
      <c r="B419" s="152"/>
      <c r="C419" s="279" t="s">
        <v>1410</v>
      </c>
      <c r="D419" s="152"/>
      <c r="E419" s="152"/>
      <c r="F419" s="152"/>
      <c r="G419" s="152"/>
      <c r="H419" s="152"/>
      <c r="I419" s="152"/>
      <c r="J419" s="152"/>
      <c r="K419" s="152"/>
      <c r="L419" s="152"/>
      <c r="M419" s="152"/>
      <c r="N419" s="152"/>
      <c r="O419" s="152"/>
      <c r="P419" s="152"/>
      <c r="Q419" s="152"/>
      <c r="R419" s="237"/>
    </row>
    <row r="420" spans="1:18" ht="21.75" customHeight="1">
      <c r="A420" s="152"/>
      <c r="B420" s="152"/>
      <c r="C420" s="279" t="s">
        <v>1411</v>
      </c>
      <c r="D420" s="152"/>
      <c r="E420" s="152"/>
      <c r="F420" s="152"/>
      <c r="G420" s="152"/>
      <c r="H420" s="152"/>
      <c r="I420" s="152"/>
      <c r="J420" s="152"/>
      <c r="K420" s="152"/>
      <c r="L420" s="152"/>
      <c r="M420" s="152"/>
      <c r="N420" s="152"/>
      <c r="O420" s="152"/>
      <c r="P420" s="152"/>
      <c r="Q420" s="152"/>
      <c r="R420" s="237"/>
    </row>
    <row r="421" spans="1:18" ht="21.75" customHeight="1">
      <c r="A421" s="152"/>
      <c r="B421" s="152"/>
      <c r="C421" s="279" t="s">
        <v>1421</v>
      </c>
      <c r="D421" s="152"/>
      <c r="E421" s="152"/>
      <c r="F421" s="152"/>
      <c r="G421" s="152"/>
      <c r="H421" s="152"/>
      <c r="I421" s="152"/>
      <c r="J421" s="152"/>
      <c r="K421" s="152"/>
      <c r="L421" s="152"/>
      <c r="M421" s="152"/>
      <c r="N421" s="152"/>
      <c r="O421" s="152"/>
      <c r="P421" s="152"/>
      <c r="Q421" s="152"/>
      <c r="R421" s="237"/>
    </row>
    <row r="422" spans="1:18" ht="21.75" customHeight="1">
      <c r="A422" s="152"/>
      <c r="B422" s="152"/>
      <c r="C422" s="279" t="s">
        <v>1422</v>
      </c>
      <c r="D422" s="152"/>
      <c r="E422" s="152"/>
      <c r="F422" s="152"/>
      <c r="G422" s="152"/>
      <c r="H422" s="152"/>
      <c r="I422" s="152"/>
      <c r="J422" s="152"/>
      <c r="K422" s="152"/>
      <c r="L422" s="152"/>
      <c r="M422" s="152"/>
      <c r="N422" s="152"/>
      <c r="O422" s="152"/>
      <c r="P422" s="152"/>
      <c r="Q422" s="152"/>
      <c r="R422" s="237"/>
    </row>
    <row r="423" spans="1:18" ht="21.75" customHeight="1">
      <c r="A423" s="150"/>
      <c r="B423" s="150"/>
      <c r="C423" s="150"/>
      <c r="D423" s="150"/>
      <c r="E423" s="150"/>
      <c r="F423" s="150"/>
      <c r="G423" s="150"/>
      <c r="H423" s="150"/>
      <c r="I423" s="150"/>
      <c r="J423" s="150"/>
      <c r="K423" s="150"/>
      <c r="L423" s="150"/>
      <c r="M423" s="150"/>
      <c r="N423" s="150"/>
      <c r="O423" s="150"/>
      <c r="P423" s="150"/>
      <c r="Q423" s="150"/>
      <c r="R423" s="238"/>
    </row>
    <row r="424" spans="1:18" ht="21.75" customHeight="1">
      <c r="A424" s="177"/>
      <c r="B424" s="261"/>
      <c r="C424" s="396" t="s">
        <v>1412</v>
      </c>
      <c r="D424" s="302"/>
      <c r="E424" s="305"/>
      <c r="F424" s="305"/>
      <c r="G424" s="304"/>
      <c r="H424" s="304"/>
      <c r="I424" s="304"/>
      <c r="J424" s="304"/>
      <c r="K424" s="304"/>
      <c r="L424" s="304"/>
      <c r="M424" s="304"/>
      <c r="N424" s="304"/>
      <c r="O424" s="304"/>
      <c r="P424" s="304"/>
      <c r="Q424" s="304"/>
      <c r="R424" s="304"/>
    </row>
    <row r="425" spans="1:18" ht="21.75" customHeight="1">
      <c r="A425" s="177"/>
      <c r="B425" s="261"/>
      <c r="C425" s="396" t="s">
        <v>1413</v>
      </c>
      <c r="D425" s="260"/>
      <c r="E425" s="278"/>
      <c r="F425" s="278"/>
      <c r="G425" s="281"/>
      <c r="H425" s="281"/>
      <c r="I425" s="281"/>
      <c r="J425" s="281"/>
      <c r="K425" s="281"/>
      <c r="L425" s="281"/>
      <c r="M425" s="281"/>
      <c r="N425" s="281"/>
      <c r="O425" s="281"/>
      <c r="P425" s="281"/>
      <c r="Q425" s="281"/>
      <c r="R425" s="281"/>
    </row>
    <row r="426" spans="1:18" ht="21.75" customHeight="1">
      <c r="A426" s="177"/>
      <c r="B426" s="261"/>
      <c r="C426" s="185" t="s">
        <v>1414</v>
      </c>
      <c r="D426" s="260"/>
      <c r="E426" s="278"/>
      <c r="F426" s="278"/>
      <c r="G426" s="281"/>
      <c r="H426" s="281"/>
      <c r="I426" s="281"/>
      <c r="J426" s="281"/>
      <c r="K426" s="281"/>
      <c r="L426" s="281"/>
      <c r="M426" s="281"/>
      <c r="N426" s="281"/>
      <c r="O426" s="281"/>
      <c r="P426" s="281"/>
      <c r="Q426" s="281"/>
      <c r="R426" s="281"/>
    </row>
    <row r="427" spans="1:18" ht="21.75" customHeight="1">
      <c r="A427" s="177"/>
      <c r="B427" s="261"/>
      <c r="C427" s="396" t="s">
        <v>1415</v>
      </c>
      <c r="D427" s="260"/>
      <c r="E427" s="278"/>
      <c r="F427" s="278"/>
      <c r="G427" s="281"/>
      <c r="H427" s="281"/>
      <c r="I427" s="281"/>
      <c r="J427" s="281"/>
      <c r="K427" s="281"/>
      <c r="L427" s="281"/>
      <c r="M427" s="281"/>
      <c r="N427" s="281"/>
      <c r="O427" s="281"/>
      <c r="P427" s="281"/>
      <c r="Q427" s="281"/>
      <c r="R427" s="281"/>
    </row>
    <row r="428" spans="1:18" ht="21.75" customHeight="1">
      <c r="A428" s="177"/>
      <c r="B428" s="261"/>
      <c r="C428" s="393" t="s">
        <v>1416</v>
      </c>
      <c r="D428" s="260"/>
      <c r="E428" s="278"/>
      <c r="F428" s="278"/>
      <c r="G428" s="281"/>
      <c r="H428" s="281"/>
      <c r="I428" s="281"/>
      <c r="J428" s="281"/>
      <c r="K428" s="281"/>
      <c r="L428" s="281"/>
      <c r="M428" s="281"/>
      <c r="N428" s="281"/>
      <c r="O428" s="281"/>
      <c r="P428" s="281"/>
      <c r="Q428" s="281"/>
      <c r="R428" s="281"/>
    </row>
    <row r="429" spans="1:18" ht="21.75" customHeight="1">
      <c r="A429" s="177"/>
      <c r="B429" s="261"/>
      <c r="C429" s="396" t="s">
        <v>1417</v>
      </c>
      <c r="D429" s="260"/>
      <c r="E429" s="278"/>
      <c r="F429" s="278"/>
      <c r="G429" s="281"/>
      <c r="H429" s="281"/>
      <c r="I429" s="281"/>
      <c r="J429" s="281"/>
      <c r="K429" s="281"/>
      <c r="L429" s="281"/>
      <c r="M429" s="281"/>
      <c r="N429" s="281"/>
      <c r="O429" s="281"/>
      <c r="P429" s="281"/>
      <c r="Q429" s="281"/>
      <c r="R429" s="281"/>
    </row>
    <row r="430" spans="1:18" ht="21.75" customHeight="1">
      <c r="A430" s="177"/>
      <c r="B430" s="261"/>
      <c r="C430" s="396" t="s">
        <v>1418</v>
      </c>
      <c r="D430" s="260"/>
      <c r="E430" s="278"/>
      <c r="F430" s="278"/>
      <c r="G430" s="281"/>
      <c r="H430" s="281"/>
      <c r="I430" s="281"/>
      <c r="J430" s="281"/>
      <c r="K430" s="281"/>
      <c r="L430" s="281"/>
      <c r="M430" s="281"/>
      <c r="N430" s="281"/>
      <c r="O430" s="281"/>
      <c r="P430" s="281"/>
      <c r="Q430" s="281"/>
      <c r="R430" s="281"/>
    </row>
    <row r="431" spans="1:18" ht="21.75" customHeight="1">
      <c r="A431" s="177"/>
      <c r="B431" s="261"/>
      <c r="C431" s="393" t="s">
        <v>1419</v>
      </c>
      <c r="D431" s="260"/>
      <c r="E431" s="278"/>
      <c r="F431" s="278"/>
      <c r="G431" s="281"/>
      <c r="H431" s="281"/>
      <c r="I431" s="281"/>
      <c r="J431" s="281"/>
      <c r="K431" s="281"/>
      <c r="L431" s="281"/>
      <c r="M431" s="281"/>
      <c r="N431" s="281"/>
      <c r="O431" s="281"/>
      <c r="P431" s="281"/>
      <c r="Q431" s="281"/>
      <c r="R431" s="281"/>
    </row>
    <row r="432" spans="1:18" ht="21.75" customHeight="1">
      <c r="A432" s="177"/>
      <c r="B432" s="264"/>
      <c r="C432" s="289" t="s">
        <v>1420</v>
      </c>
      <c r="D432" s="263"/>
      <c r="E432" s="268"/>
      <c r="F432" s="268"/>
      <c r="G432" s="284"/>
      <c r="H432" s="284"/>
      <c r="I432" s="284"/>
      <c r="J432" s="284"/>
      <c r="K432" s="284"/>
      <c r="L432" s="284"/>
      <c r="M432" s="284"/>
      <c r="N432" s="284"/>
      <c r="O432" s="284"/>
      <c r="P432" s="284"/>
      <c r="Q432" s="284"/>
      <c r="R432" s="284"/>
    </row>
    <row r="433" spans="1:18" ht="21.75" customHeight="1">
      <c r="A433" s="177"/>
      <c r="B433" s="396" t="s">
        <v>1445</v>
      </c>
      <c r="C433" s="396" t="s">
        <v>1435</v>
      </c>
      <c r="D433" s="325">
        <v>17200</v>
      </c>
      <c r="E433" s="186" t="s">
        <v>1041</v>
      </c>
      <c r="F433" s="186" t="s">
        <v>236</v>
      </c>
      <c r="G433" s="281"/>
      <c r="H433" s="281"/>
      <c r="I433" s="281"/>
      <c r="J433" s="281"/>
      <c r="K433" s="281"/>
      <c r="L433" s="281"/>
      <c r="M433" s="281"/>
      <c r="N433" s="281"/>
      <c r="O433" s="281"/>
      <c r="P433" s="281"/>
      <c r="Q433" s="281"/>
      <c r="R433" s="281"/>
    </row>
    <row r="434" spans="1:18" ht="21.75" customHeight="1">
      <c r="A434" s="177"/>
      <c r="B434" s="396" t="s">
        <v>1423</v>
      </c>
      <c r="C434" s="396" t="s">
        <v>1436</v>
      </c>
      <c r="D434" s="260"/>
      <c r="E434" s="278"/>
      <c r="F434" s="278"/>
      <c r="G434" s="281"/>
      <c r="H434" s="281"/>
      <c r="I434" s="281"/>
      <c r="J434" s="281"/>
      <c r="K434" s="281"/>
      <c r="L434" s="281"/>
      <c r="M434" s="281"/>
      <c r="N434" s="281"/>
      <c r="O434" s="281"/>
      <c r="P434" s="281"/>
      <c r="Q434" s="281"/>
      <c r="R434" s="281"/>
    </row>
    <row r="435" spans="1:18" ht="21.75" customHeight="1">
      <c r="A435" s="177"/>
      <c r="B435" s="396"/>
      <c r="C435" s="396" t="s">
        <v>1437</v>
      </c>
      <c r="D435" s="260"/>
      <c r="E435" s="278"/>
      <c r="F435" s="278"/>
      <c r="G435" s="281"/>
      <c r="H435" s="281"/>
      <c r="I435" s="281"/>
      <c r="J435" s="281"/>
      <c r="K435" s="281"/>
      <c r="L435" s="281"/>
      <c r="M435" s="281"/>
      <c r="N435" s="281"/>
      <c r="O435" s="281"/>
      <c r="P435" s="281"/>
      <c r="Q435" s="281"/>
      <c r="R435" s="281"/>
    </row>
    <row r="436" spans="1:18" ht="21.75" customHeight="1">
      <c r="A436" s="177"/>
      <c r="B436" s="396"/>
      <c r="C436" s="396" t="s">
        <v>1438</v>
      </c>
      <c r="D436" s="260"/>
      <c r="E436" s="278"/>
      <c r="F436" s="278"/>
      <c r="G436" s="281"/>
      <c r="H436" s="281"/>
      <c r="I436" s="281"/>
      <c r="J436" s="281"/>
      <c r="K436" s="281"/>
      <c r="L436" s="281"/>
      <c r="M436" s="281"/>
      <c r="N436" s="281"/>
      <c r="O436" s="281"/>
      <c r="P436" s="281"/>
      <c r="Q436" s="281"/>
      <c r="R436" s="281"/>
    </row>
    <row r="437" spans="1:18" ht="21.75" customHeight="1">
      <c r="A437" s="177"/>
      <c r="B437" s="396"/>
      <c r="C437" s="396" t="s">
        <v>1425</v>
      </c>
      <c r="D437" s="260"/>
      <c r="E437" s="278"/>
      <c r="F437" s="278"/>
      <c r="G437" s="281"/>
      <c r="H437" s="281"/>
      <c r="I437" s="281"/>
      <c r="J437" s="281"/>
      <c r="K437" s="281"/>
      <c r="L437" s="281"/>
      <c r="M437" s="281"/>
      <c r="N437" s="281"/>
      <c r="O437" s="281"/>
      <c r="P437" s="281"/>
      <c r="Q437" s="281"/>
      <c r="R437" s="281"/>
    </row>
    <row r="438" spans="1:18" ht="21.75" customHeight="1">
      <c r="A438" s="177"/>
      <c r="B438" s="396"/>
      <c r="C438" s="396" t="s">
        <v>1426</v>
      </c>
      <c r="D438" s="260"/>
      <c r="E438" s="278"/>
      <c r="F438" s="278"/>
      <c r="G438" s="281"/>
      <c r="H438" s="281"/>
      <c r="I438" s="281"/>
      <c r="J438" s="281"/>
      <c r="K438" s="281"/>
      <c r="L438" s="281"/>
      <c r="M438" s="281"/>
      <c r="N438" s="281"/>
      <c r="O438" s="281"/>
      <c r="P438" s="281"/>
      <c r="Q438" s="281"/>
      <c r="R438" s="281"/>
    </row>
    <row r="439" spans="1:18" ht="21.75" customHeight="1">
      <c r="A439" s="177"/>
      <c r="B439" s="396"/>
      <c r="C439" s="396" t="s">
        <v>1427</v>
      </c>
      <c r="D439" s="260"/>
      <c r="E439" s="278"/>
      <c r="F439" s="278"/>
      <c r="G439" s="281"/>
      <c r="H439" s="281"/>
      <c r="I439" s="281"/>
      <c r="J439" s="281"/>
      <c r="K439" s="281"/>
      <c r="L439" s="281"/>
      <c r="M439" s="281"/>
      <c r="N439" s="281"/>
      <c r="O439" s="281"/>
      <c r="P439" s="281"/>
      <c r="Q439" s="281"/>
      <c r="R439" s="281"/>
    </row>
    <row r="440" spans="1:18" ht="21.75" customHeight="1">
      <c r="A440" s="177"/>
      <c r="B440" s="261"/>
      <c r="C440" s="396" t="s">
        <v>1428</v>
      </c>
      <c r="D440" s="260"/>
      <c r="E440" s="278"/>
      <c r="F440" s="278"/>
      <c r="G440" s="281"/>
      <c r="H440" s="281"/>
      <c r="I440" s="281"/>
      <c r="J440" s="281"/>
      <c r="K440" s="281"/>
      <c r="L440" s="281"/>
      <c r="M440" s="281"/>
      <c r="N440" s="281"/>
      <c r="O440" s="281"/>
      <c r="P440" s="281"/>
      <c r="Q440" s="281"/>
      <c r="R440" s="281"/>
    </row>
    <row r="441" spans="1:18" ht="21.75" customHeight="1">
      <c r="A441" s="177"/>
      <c r="B441" s="261"/>
      <c r="C441" s="396" t="s">
        <v>1429</v>
      </c>
      <c r="D441" s="260"/>
      <c r="E441" s="278"/>
      <c r="F441" s="278"/>
      <c r="G441" s="281"/>
      <c r="H441" s="281"/>
      <c r="I441" s="281"/>
      <c r="J441" s="281"/>
      <c r="K441" s="281"/>
      <c r="L441" s="281"/>
      <c r="M441" s="281"/>
      <c r="N441" s="281"/>
      <c r="O441" s="281"/>
      <c r="P441" s="281"/>
      <c r="Q441" s="281"/>
      <c r="R441" s="281"/>
    </row>
    <row r="442" spans="1:18" ht="21.75" customHeight="1">
      <c r="A442" s="177"/>
      <c r="B442" s="261"/>
      <c r="C442" s="396" t="s">
        <v>1430</v>
      </c>
      <c r="D442" s="260"/>
      <c r="E442" s="278"/>
      <c r="F442" s="278"/>
      <c r="G442" s="281"/>
      <c r="H442" s="281"/>
      <c r="I442" s="281"/>
      <c r="J442" s="281"/>
      <c r="K442" s="281"/>
      <c r="L442" s="281"/>
      <c r="M442" s="281"/>
      <c r="N442" s="281"/>
      <c r="O442" s="281"/>
      <c r="P442" s="281"/>
      <c r="Q442" s="281"/>
      <c r="R442" s="281"/>
    </row>
    <row r="443" spans="1:18" ht="21.75" customHeight="1">
      <c r="A443" s="179"/>
      <c r="B443" s="264"/>
      <c r="C443" s="289" t="s">
        <v>1431</v>
      </c>
      <c r="D443" s="263"/>
      <c r="E443" s="268"/>
      <c r="F443" s="268"/>
      <c r="G443" s="284"/>
      <c r="H443" s="284"/>
      <c r="I443" s="284"/>
      <c r="J443" s="284"/>
      <c r="K443" s="284"/>
      <c r="L443" s="284"/>
      <c r="M443" s="284"/>
      <c r="N443" s="284"/>
      <c r="O443" s="284"/>
      <c r="P443" s="284"/>
      <c r="Q443" s="284"/>
      <c r="R443" s="284"/>
    </row>
    <row r="444" spans="1:18" ht="21.75" customHeight="1">
      <c r="A444" s="177"/>
      <c r="B444" s="261"/>
      <c r="C444" s="396" t="s">
        <v>1432</v>
      </c>
      <c r="D444" s="260"/>
      <c r="E444" s="278"/>
      <c r="F444" s="278"/>
      <c r="G444" s="281"/>
      <c r="H444" s="281"/>
      <c r="I444" s="281"/>
      <c r="J444" s="281"/>
      <c r="K444" s="281"/>
      <c r="L444" s="281"/>
      <c r="M444" s="281"/>
      <c r="N444" s="281"/>
      <c r="O444" s="281"/>
      <c r="P444" s="281"/>
      <c r="Q444" s="281"/>
      <c r="R444" s="281"/>
    </row>
    <row r="445" spans="1:18" ht="21.75" customHeight="1">
      <c r="A445" s="177"/>
      <c r="B445" s="261"/>
      <c r="C445" s="396" t="s">
        <v>1433</v>
      </c>
      <c r="D445" s="260"/>
      <c r="E445" s="278"/>
      <c r="F445" s="278"/>
      <c r="G445" s="281"/>
      <c r="H445" s="281"/>
      <c r="I445" s="281"/>
      <c r="J445" s="281"/>
      <c r="K445" s="281"/>
      <c r="L445" s="281"/>
      <c r="M445" s="281"/>
      <c r="N445" s="281"/>
      <c r="O445" s="281"/>
      <c r="P445" s="281"/>
      <c r="Q445" s="281"/>
      <c r="R445" s="281"/>
    </row>
    <row r="446" spans="1:18" ht="21.75" customHeight="1">
      <c r="A446" s="177"/>
      <c r="B446" s="261"/>
      <c r="C446" s="396" t="s">
        <v>1434</v>
      </c>
      <c r="D446" s="260"/>
      <c r="E446" s="278"/>
      <c r="F446" s="278"/>
      <c r="G446" s="281"/>
      <c r="H446" s="281"/>
      <c r="I446" s="281"/>
      <c r="J446" s="281"/>
      <c r="K446" s="281"/>
      <c r="L446" s="281"/>
      <c r="M446" s="281"/>
      <c r="N446" s="281"/>
      <c r="O446" s="281"/>
      <c r="P446" s="281"/>
      <c r="Q446" s="281"/>
      <c r="R446" s="281"/>
    </row>
    <row r="447" spans="1:18" ht="21.75" customHeight="1">
      <c r="A447" s="177"/>
      <c r="B447" s="261"/>
      <c r="C447" s="396" t="s">
        <v>1439</v>
      </c>
      <c r="D447" s="260"/>
      <c r="E447" s="278"/>
      <c r="F447" s="278"/>
      <c r="G447" s="281"/>
      <c r="H447" s="281"/>
      <c r="I447" s="281"/>
      <c r="J447" s="281"/>
      <c r="K447" s="281"/>
      <c r="L447" s="281"/>
      <c r="M447" s="281"/>
      <c r="N447" s="281"/>
      <c r="O447" s="281"/>
      <c r="P447" s="281"/>
      <c r="Q447" s="281"/>
      <c r="R447" s="281"/>
    </row>
    <row r="448" spans="1:18" ht="21.75" customHeight="1">
      <c r="A448" s="177"/>
      <c r="B448" s="261"/>
      <c r="C448" s="396" t="s">
        <v>1440</v>
      </c>
      <c r="D448" s="260"/>
      <c r="E448" s="278"/>
      <c r="F448" s="278"/>
      <c r="G448" s="281"/>
      <c r="H448" s="281"/>
      <c r="I448" s="281"/>
      <c r="J448" s="281"/>
      <c r="K448" s="281"/>
      <c r="L448" s="281"/>
      <c r="M448" s="281"/>
      <c r="N448" s="281"/>
      <c r="O448" s="281"/>
      <c r="P448" s="281"/>
      <c r="Q448" s="281"/>
      <c r="R448" s="281"/>
    </row>
    <row r="449" spans="1:18" ht="21.75" customHeight="1">
      <c r="A449" s="177"/>
      <c r="B449" s="261"/>
      <c r="C449" s="396" t="s">
        <v>1424</v>
      </c>
      <c r="D449" s="260"/>
      <c r="E449" s="278"/>
      <c r="F449" s="278"/>
      <c r="G449" s="281"/>
      <c r="H449" s="281"/>
      <c r="I449" s="281"/>
      <c r="J449" s="281"/>
      <c r="K449" s="281"/>
      <c r="L449" s="281"/>
      <c r="M449" s="281"/>
      <c r="N449" s="281"/>
      <c r="O449" s="281"/>
      <c r="P449" s="281"/>
      <c r="Q449" s="281"/>
      <c r="R449" s="281"/>
    </row>
    <row r="450" spans="1:18" ht="21.75" customHeight="1">
      <c r="A450" s="177"/>
      <c r="B450" s="261"/>
      <c r="C450" s="396" t="s">
        <v>1441</v>
      </c>
      <c r="D450" s="260"/>
      <c r="E450" s="278"/>
      <c r="F450" s="278"/>
      <c r="G450" s="281"/>
      <c r="H450" s="281"/>
      <c r="I450" s="281"/>
      <c r="J450" s="281"/>
      <c r="K450" s="281"/>
      <c r="L450" s="281"/>
      <c r="M450" s="281"/>
      <c r="N450" s="281"/>
      <c r="O450" s="281"/>
      <c r="P450" s="281"/>
      <c r="Q450" s="281"/>
      <c r="R450" s="281"/>
    </row>
    <row r="451" spans="1:18" ht="21.75" customHeight="1">
      <c r="A451" s="177"/>
      <c r="B451" s="261"/>
      <c r="C451" s="396" t="s">
        <v>1442</v>
      </c>
      <c r="D451" s="260"/>
      <c r="E451" s="278"/>
      <c r="F451" s="278"/>
      <c r="G451" s="281"/>
      <c r="H451" s="281"/>
      <c r="I451" s="281"/>
      <c r="J451" s="281"/>
      <c r="K451" s="281"/>
      <c r="L451" s="281"/>
      <c r="M451" s="281"/>
      <c r="N451" s="281"/>
      <c r="O451" s="281"/>
      <c r="P451" s="281"/>
      <c r="Q451" s="281"/>
      <c r="R451" s="281"/>
    </row>
    <row r="452" spans="1:18" ht="21.75" customHeight="1">
      <c r="A452" s="179"/>
      <c r="B452" s="264"/>
      <c r="C452" s="289"/>
      <c r="D452" s="263"/>
      <c r="E452" s="268"/>
      <c r="F452" s="268"/>
      <c r="G452" s="284"/>
      <c r="H452" s="284"/>
      <c r="I452" s="284"/>
      <c r="J452" s="284"/>
      <c r="K452" s="284"/>
      <c r="L452" s="284"/>
      <c r="M452" s="284"/>
      <c r="N452" s="284"/>
      <c r="O452" s="284"/>
      <c r="P452" s="284"/>
      <c r="Q452" s="284"/>
      <c r="R452" s="284"/>
    </row>
    <row r="453" spans="4:18" ht="21.75" customHeight="1">
      <c r="D453" s="211"/>
      <c r="E453" s="211"/>
      <c r="F453" s="211"/>
      <c r="R453" s="206"/>
    </row>
    <row r="454" spans="4:18" ht="21.75" customHeight="1">
      <c r="D454" s="211"/>
      <c r="E454" s="211"/>
      <c r="F454" s="211"/>
      <c r="R454" s="206"/>
    </row>
    <row r="455" spans="4:18" ht="21.75" customHeight="1">
      <c r="D455" s="211"/>
      <c r="E455" s="211"/>
      <c r="F455" s="211"/>
      <c r="R455" s="206"/>
    </row>
    <row r="456" spans="4:18" ht="21.75" customHeight="1">
      <c r="D456" s="211"/>
      <c r="E456" s="211"/>
      <c r="F456" s="211"/>
      <c r="R456" s="206"/>
    </row>
    <row r="457" spans="4:18" ht="21.75" customHeight="1">
      <c r="D457" s="234">
        <f>SUM(D379:D456)</f>
        <v>638200</v>
      </c>
      <c r="E457" s="211"/>
      <c r="F457" s="211"/>
      <c r="R457" s="206"/>
    </row>
    <row r="458" spans="4:18" ht="21.75" customHeight="1">
      <c r="D458" s="211"/>
      <c r="E458" s="211"/>
      <c r="F458" s="211"/>
      <c r="R458" s="206"/>
    </row>
    <row r="459" spans="4:18" ht="21.75" customHeight="1">
      <c r="D459" s="211"/>
      <c r="E459" s="211"/>
      <c r="F459" s="211"/>
      <c r="R459" s="206"/>
    </row>
    <row r="460" spans="4:18" ht="21.75" customHeight="1">
      <c r="D460" s="211"/>
      <c r="E460" s="211"/>
      <c r="F460" s="211"/>
      <c r="R460" s="206"/>
    </row>
    <row r="461" spans="4:18" ht="21.75" customHeight="1">
      <c r="D461" s="211"/>
      <c r="E461" s="211"/>
      <c r="F461" s="211"/>
      <c r="R461" s="206"/>
    </row>
    <row r="462" spans="4:18" ht="21.75" customHeight="1">
      <c r="D462" s="211"/>
      <c r="E462" s="211"/>
      <c r="F462" s="211"/>
      <c r="R462" s="206"/>
    </row>
    <row r="463" spans="4:18" ht="21.75" customHeight="1">
      <c r="D463" s="211"/>
      <c r="E463" s="211"/>
      <c r="F463" s="211"/>
      <c r="R463" s="206"/>
    </row>
    <row r="464" spans="4:18" ht="21.75" customHeight="1">
      <c r="D464" s="211"/>
      <c r="E464" s="211"/>
      <c r="F464" s="211"/>
      <c r="R464" s="206">
        <v>28</v>
      </c>
    </row>
    <row r="465" spans="1:13" ht="21.75" customHeight="1">
      <c r="A465" s="270" t="s">
        <v>1109</v>
      </c>
      <c r="B465" s="270" t="s">
        <v>1160</v>
      </c>
      <c r="D465" s="154"/>
      <c r="E465" s="154"/>
      <c r="F465" s="154"/>
      <c r="G465" s="163"/>
      <c r="H465" s="163"/>
      <c r="I465" s="163"/>
      <c r="J465" s="163"/>
      <c r="K465" s="163"/>
      <c r="L465" s="163"/>
      <c r="M465" s="163"/>
    </row>
    <row r="466" spans="2:18" ht="21.75" customHeight="1">
      <c r="B466" s="276" t="s">
        <v>1210</v>
      </c>
      <c r="D466" s="154"/>
      <c r="E466" s="154"/>
      <c r="F466" s="154"/>
      <c r="G466" s="163"/>
      <c r="H466" s="163"/>
      <c r="I466" s="163"/>
      <c r="J466" s="163"/>
      <c r="K466" s="163"/>
      <c r="L466" s="163"/>
      <c r="M466" s="163"/>
      <c r="N466" s="163"/>
      <c r="O466" s="163"/>
      <c r="P466" s="163"/>
      <c r="Q466" s="163"/>
      <c r="R466" s="163"/>
    </row>
    <row r="467" spans="1:18" ht="21.75" customHeight="1">
      <c r="A467" s="154"/>
      <c r="B467" s="164"/>
      <c r="C467" s="164"/>
      <c r="D467" s="182"/>
      <c r="E467" s="154"/>
      <c r="F467" s="154"/>
      <c r="G467" s="163"/>
      <c r="H467" s="163"/>
      <c r="I467" s="163"/>
      <c r="J467" s="163"/>
      <c r="K467" s="163"/>
      <c r="L467" s="163"/>
      <c r="M467" s="163"/>
      <c r="N467" s="163"/>
      <c r="O467" s="163"/>
      <c r="P467" s="163"/>
      <c r="Q467" s="163"/>
      <c r="R467" s="163"/>
    </row>
    <row r="468" spans="1:18" ht="21.75" customHeight="1">
      <c r="A468" s="266" t="s">
        <v>176</v>
      </c>
      <c r="B468" s="482" t="s">
        <v>178</v>
      </c>
      <c r="C468" s="267" t="s">
        <v>1108</v>
      </c>
      <c r="D468" s="485" t="s">
        <v>315</v>
      </c>
      <c r="E468" s="267" t="s">
        <v>1039</v>
      </c>
      <c r="F468" s="267" t="s">
        <v>186</v>
      </c>
      <c r="G468" s="488" t="s">
        <v>1447</v>
      </c>
      <c r="H468" s="489"/>
      <c r="I468" s="489"/>
      <c r="J468" s="489"/>
      <c r="K468" s="489"/>
      <c r="L468" s="489"/>
      <c r="M468" s="489"/>
      <c r="N468" s="489"/>
      <c r="O468" s="489"/>
      <c r="P468" s="489"/>
      <c r="Q468" s="489"/>
      <c r="R468" s="490"/>
    </row>
    <row r="469" spans="1:18" ht="21.75" customHeight="1">
      <c r="A469" s="177" t="s">
        <v>177</v>
      </c>
      <c r="B469" s="483"/>
      <c r="C469" s="167" t="s">
        <v>178</v>
      </c>
      <c r="D469" s="486"/>
      <c r="E469" s="491" t="s">
        <v>187</v>
      </c>
      <c r="F469" s="491" t="s">
        <v>187</v>
      </c>
      <c r="G469" s="493" t="s">
        <v>1289</v>
      </c>
      <c r="H469" s="493"/>
      <c r="I469" s="493"/>
      <c r="J469" s="493" t="s">
        <v>1446</v>
      </c>
      <c r="K469" s="493"/>
      <c r="L469" s="493"/>
      <c r="M469" s="493"/>
      <c r="N469" s="493"/>
      <c r="O469" s="493"/>
      <c r="P469" s="493"/>
      <c r="Q469" s="493"/>
      <c r="R469" s="493"/>
    </row>
    <row r="470" spans="1:18" ht="21.75" customHeight="1">
      <c r="A470" s="179"/>
      <c r="B470" s="484"/>
      <c r="C470" s="179"/>
      <c r="D470" s="487"/>
      <c r="E470" s="492"/>
      <c r="F470" s="492"/>
      <c r="G470" s="269" t="s">
        <v>1080</v>
      </c>
      <c r="H470" s="269" t="s">
        <v>1081</v>
      </c>
      <c r="I470" s="269" t="s">
        <v>1082</v>
      </c>
      <c r="J470" s="269" t="s">
        <v>1083</v>
      </c>
      <c r="K470" s="269" t="s">
        <v>1084</v>
      </c>
      <c r="L470" s="269" t="s">
        <v>1085</v>
      </c>
      <c r="M470" s="269" t="s">
        <v>1086</v>
      </c>
      <c r="N470" s="269" t="s">
        <v>1087</v>
      </c>
      <c r="O470" s="269" t="s">
        <v>1088</v>
      </c>
      <c r="P470" s="269" t="s">
        <v>1089</v>
      </c>
      <c r="Q470" s="269" t="s">
        <v>1090</v>
      </c>
      <c r="R470" s="269" t="s">
        <v>1091</v>
      </c>
    </row>
    <row r="471" spans="1:18" ht="21.75" customHeight="1">
      <c r="A471" s="254">
        <v>1</v>
      </c>
      <c r="B471" s="171" t="s">
        <v>1398</v>
      </c>
      <c r="C471" s="171"/>
      <c r="D471" s="200"/>
      <c r="E471" s="200"/>
      <c r="F471" s="200"/>
      <c r="G471" s="216"/>
      <c r="H471" s="216"/>
      <c r="I471" s="216"/>
      <c r="J471" s="254"/>
      <c r="K471" s="254"/>
      <c r="L471" s="254"/>
      <c r="M471" s="254"/>
      <c r="N471" s="254"/>
      <c r="O471" s="254"/>
      <c r="P471" s="254"/>
      <c r="Q471" s="254"/>
      <c r="R471" s="254"/>
    </row>
    <row r="472" spans="1:18" ht="21.75" customHeight="1">
      <c r="A472" s="374"/>
      <c r="B472" s="396" t="s">
        <v>1443</v>
      </c>
      <c r="C472" s="396" t="s">
        <v>1435</v>
      </c>
      <c r="D472" s="402">
        <v>4300</v>
      </c>
      <c r="E472" s="278" t="s">
        <v>1041</v>
      </c>
      <c r="F472" s="403" t="s">
        <v>1101</v>
      </c>
      <c r="G472" s="281"/>
      <c r="H472" s="281"/>
      <c r="I472" s="281"/>
      <c r="J472" s="281"/>
      <c r="K472" s="281"/>
      <c r="L472" s="281"/>
      <c r="M472" s="281"/>
      <c r="N472" s="281"/>
      <c r="O472" s="281"/>
      <c r="P472" s="281"/>
      <c r="Q472" s="281"/>
      <c r="R472" s="281"/>
    </row>
    <row r="473" spans="1:18" ht="21.75" customHeight="1">
      <c r="A473" s="374"/>
      <c r="B473" s="396" t="s">
        <v>1423</v>
      </c>
      <c r="C473" s="396" t="s">
        <v>1436</v>
      </c>
      <c r="D473" s="260"/>
      <c r="E473" s="278"/>
      <c r="F473" s="403" t="s">
        <v>1059</v>
      </c>
      <c r="G473" s="281"/>
      <c r="H473" s="281"/>
      <c r="I473" s="281"/>
      <c r="J473" s="281"/>
      <c r="K473" s="281"/>
      <c r="L473" s="281"/>
      <c r="M473" s="281"/>
      <c r="N473" s="281"/>
      <c r="O473" s="281"/>
      <c r="P473" s="281"/>
      <c r="Q473" s="281"/>
      <c r="R473" s="281"/>
    </row>
    <row r="474" spans="1:18" ht="21.75" customHeight="1">
      <c r="A474" s="374"/>
      <c r="B474" s="396"/>
      <c r="C474" s="396" t="s">
        <v>1437</v>
      </c>
      <c r="D474" s="260"/>
      <c r="E474" s="278"/>
      <c r="F474" s="278"/>
      <c r="G474" s="281"/>
      <c r="H474" s="281"/>
      <c r="I474" s="281"/>
      <c r="J474" s="281"/>
      <c r="K474" s="281"/>
      <c r="L474" s="281"/>
      <c r="M474" s="281"/>
      <c r="N474" s="281"/>
      <c r="O474" s="281"/>
      <c r="P474" s="281"/>
      <c r="Q474" s="281"/>
      <c r="R474" s="281"/>
    </row>
    <row r="475" spans="1:18" ht="21.75" customHeight="1">
      <c r="A475" s="374"/>
      <c r="B475" s="396"/>
      <c r="C475" s="396" t="s">
        <v>1438</v>
      </c>
      <c r="D475" s="260"/>
      <c r="E475" s="278"/>
      <c r="F475" s="278"/>
      <c r="G475" s="281"/>
      <c r="H475" s="281"/>
      <c r="I475" s="281"/>
      <c r="J475" s="281"/>
      <c r="K475" s="281"/>
      <c r="L475" s="281"/>
      <c r="M475" s="281"/>
      <c r="N475" s="281"/>
      <c r="O475" s="281"/>
      <c r="P475" s="281"/>
      <c r="Q475" s="281"/>
      <c r="R475" s="281"/>
    </row>
    <row r="476" spans="1:18" ht="21.75" customHeight="1">
      <c r="A476" s="374"/>
      <c r="B476" s="396"/>
      <c r="C476" s="396" t="s">
        <v>1425</v>
      </c>
      <c r="D476" s="260"/>
      <c r="E476" s="278"/>
      <c r="F476" s="278"/>
      <c r="G476" s="281"/>
      <c r="H476" s="281"/>
      <c r="I476" s="281"/>
      <c r="J476" s="281"/>
      <c r="K476" s="281"/>
      <c r="L476" s="281"/>
      <c r="M476" s="281"/>
      <c r="N476" s="281"/>
      <c r="O476" s="281"/>
      <c r="P476" s="281"/>
      <c r="Q476" s="281"/>
      <c r="R476" s="281"/>
    </row>
    <row r="477" spans="1:18" ht="21.75" customHeight="1">
      <c r="A477" s="374"/>
      <c r="B477" s="396"/>
      <c r="C477" s="396" t="s">
        <v>1426</v>
      </c>
      <c r="D477" s="260"/>
      <c r="E477" s="278"/>
      <c r="F477" s="278"/>
      <c r="G477" s="281"/>
      <c r="H477" s="281"/>
      <c r="I477" s="281"/>
      <c r="J477" s="281"/>
      <c r="K477" s="281"/>
      <c r="L477" s="281"/>
      <c r="M477" s="281"/>
      <c r="N477" s="281"/>
      <c r="O477" s="281"/>
      <c r="P477" s="281"/>
      <c r="Q477" s="281"/>
      <c r="R477" s="281"/>
    </row>
    <row r="478" spans="1:18" ht="21.75" customHeight="1">
      <c r="A478" s="374"/>
      <c r="B478" s="396"/>
      <c r="C478" s="396" t="s">
        <v>1427</v>
      </c>
      <c r="D478" s="260"/>
      <c r="E478" s="278"/>
      <c r="F478" s="278"/>
      <c r="G478" s="281"/>
      <c r="H478" s="281"/>
      <c r="I478" s="281"/>
      <c r="J478" s="281"/>
      <c r="K478" s="281"/>
      <c r="L478" s="281"/>
      <c r="M478" s="281"/>
      <c r="N478" s="281"/>
      <c r="O478" s="281"/>
      <c r="P478" s="281"/>
      <c r="Q478" s="281"/>
      <c r="R478" s="281"/>
    </row>
    <row r="479" spans="1:18" ht="21.75" customHeight="1">
      <c r="A479" s="374"/>
      <c r="B479" s="261"/>
      <c r="C479" s="396" t="s">
        <v>1428</v>
      </c>
      <c r="D479" s="260"/>
      <c r="E479" s="278"/>
      <c r="F479" s="278"/>
      <c r="G479" s="281"/>
      <c r="H479" s="281"/>
      <c r="I479" s="281"/>
      <c r="J479" s="281"/>
      <c r="K479" s="281"/>
      <c r="L479" s="281"/>
      <c r="M479" s="281"/>
      <c r="N479" s="281"/>
      <c r="O479" s="281"/>
      <c r="P479" s="281"/>
      <c r="Q479" s="281"/>
      <c r="R479" s="281"/>
    </row>
    <row r="480" spans="1:18" ht="21.75" customHeight="1">
      <c r="A480" s="374"/>
      <c r="B480" s="261"/>
      <c r="C480" s="396" t="s">
        <v>1429</v>
      </c>
      <c r="D480" s="260"/>
      <c r="E480" s="278"/>
      <c r="F480" s="278"/>
      <c r="G480" s="281"/>
      <c r="H480" s="281"/>
      <c r="I480" s="281"/>
      <c r="J480" s="281"/>
      <c r="K480" s="281"/>
      <c r="L480" s="281"/>
      <c r="M480" s="281"/>
      <c r="N480" s="281"/>
      <c r="O480" s="281"/>
      <c r="P480" s="281"/>
      <c r="Q480" s="281"/>
      <c r="R480" s="281"/>
    </row>
    <row r="481" spans="1:18" ht="21.75" customHeight="1">
      <c r="A481" s="374"/>
      <c r="B481" s="261"/>
      <c r="C481" s="396" t="s">
        <v>1430</v>
      </c>
      <c r="D481" s="260"/>
      <c r="E481" s="278"/>
      <c r="F481" s="278"/>
      <c r="G481" s="281"/>
      <c r="H481" s="281"/>
      <c r="I481" s="281"/>
      <c r="J481" s="281"/>
      <c r="K481" s="281"/>
      <c r="L481" s="281"/>
      <c r="M481" s="281"/>
      <c r="N481" s="281"/>
      <c r="O481" s="281"/>
      <c r="P481" s="281"/>
      <c r="Q481" s="281"/>
      <c r="R481" s="281"/>
    </row>
    <row r="482" spans="1:18" ht="21.75" customHeight="1">
      <c r="A482" s="374"/>
      <c r="B482" s="261"/>
      <c r="C482" s="396" t="s">
        <v>1431</v>
      </c>
      <c r="D482" s="260"/>
      <c r="E482" s="278"/>
      <c r="F482" s="278"/>
      <c r="G482" s="281"/>
      <c r="H482" s="281"/>
      <c r="I482" s="281"/>
      <c r="J482" s="281"/>
      <c r="K482" s="281"/>
      <c r="L482" s="281"/>
      <c r="M482" s="281"/>
      <c r="N482" s="281"/>
      <c r="O482" s="281"/>
      <c r="P482" s="281"/>
      <c r="Q482" s="281"/>
      <c r="R482" s="281"/>
    </row>
    <row r="483" spans="1:18" ht="21.75" customHeight="1">
      <c r="A483" s="374"/>
      <c r="B483" s="261"/>
      <c r="C483" s="396" t="s">
        <v>1432</v>
      </c>
      <c r="D483" s="260"/>
      <c r="E483" s="278"/>
      <c r="F483" s="278"/>
      <c r="G483" s="281"/>
      <c r="H483" s="281"/>
      <c r="I483" s="281"/>
      <c r="J483" s="281"/>
      <c r="K483" s="281"/>
      <c r="L483" s="281"/>
      <c r="M483" s="281"/>
      <c r="N483" s="281"/>
      <c r="O483" s="281"/>
      <c r="P483" s="281"/>
      <c r="Q483" s="281"/>
      <c r="R483" s="281"/>
    </row>
    <row r="484" spans="1:18" ht="21.75" customHeight="1">
      <c r="A484" s="374"/>
      <c r="B484" s="261"/>
      <c r="C484" s="396" t="s">
        <v>1433</v>
      </c>
      <c r="D484" s="260"/>
      <c r="E484" s="278"/>
      <c r="F484" s="278"/>
      <c r="G484" s="281"/>
      <c r="H484" s="281"/>
      <c r="I484" s="281"/>
      <c r="J484" s="281"/>
      <c r="K484" s="281"/>
      <c r="L484" s="281"/>
      <c r="M484" s="281"/>
      <c r="N484" s="281"/>
      <c r="O484" s="281"/>
      <c r="P484" s="281"/>
      <c r="Q484" s="281"/>
      <c r="R484" s="281"/>
    </row>
    <row r="485" spans="1:18" ht="21.75" customHeight="1">
      <c r="A485" s="374"/>
      <c r="B485" s="261"/>
      <c r="C485" s="396" t="s">
        <v>1434</v>
      </c>
      <c r="D485" s="260"/>
      <c r="E485" s="278"/>
      <c r="F485" s="278"/>
      <c r="G485" s="281"/>
      <c r="H485" s="281"/>
      <c r="I485" s="281"/>
      <c r="J485" s="281"/>
      <c r="K485" s="281"/>
      <c r="L485" s="281"/>
      <c r="M485" s="281"/>
      <c r="N485" s="281"/>
      <c r="O485" s="281"/>
      <c r="P485" s="281"/>
      <c r="Q485" s="281"/>
      <c r="R485" s="281"/>
    </row>
    <row r="486" spans="1:18" ht="21.75" customHeight="1">
      <c r="A486" s="374"/>
      <c r="B486" s="261"/>
      <c r="C486" s="396" t="s">
        <v>1439</v>
      </c>
      <c r="D486" s="260"/>
      <c r="E486" s="278"/>
      <c r="F486" s="278"/>
      <c r="G486" s="281"/>
      <c r="H486" s="281"/>
      <c r="I486" s="281"/>
      <c r="J486" s="281"/>
      <c r="K486" s="281"/>
      <c r="L486" s="281"/>
      <c r="M486" s="281"/>
      <c r="N486" s="281"/>
      <c r="O486" s="281"/>
      <c r="P486" s="281"/>
      <c r="Q486" s="281"/>
      <c r="R486" s="281"/>
    </row>
    <row r="487" spans="1:18" ht="21.75" customHeight="1">
      <c r="A487" s="373"/>
      <c r="B487" s="264"/>
      <c r="C487" s="289" t="s">
        <v>1440</v>
      </c>
      <c r="D487" s="263"/>
      <c r="E487" s="268"/>
      <c r="F487" s="268"/>
      <c r="G487" s="284"/>
      <c r="H487" s="284"/>
      <c r="I487" s="284"/>
      <c r="J487" s="284"/>
      <c r="K487" s="284"/>
      <c r="L487" s="284"/>
      <c r="M487" s="284"/>
      <c r="N487" s="284"/>
      <c r="O487" s="284"/>
      <c r="P487" s="284"/>
      <c r="Q487" s="284"/>
      <c r="R487" s="284"/>
    </row>
    <row r="488" spans="1:18" ht="21.75" customHeight="1">
      <c r="A488" s="398"/>
      <c r="B488" s="322"/>
      <c r="C488" s="399" t="s">
        <v>1424</v>
      </c>
      <c r="D488" s="302"/>
      <c r="E488" s="305"/>
      <c r="F488" s="305"/>
      <c r="G488" s="304"/>
      <c r="H488" s="304"/>
      <c r="I488" s="304"/>
      <c r="J488" s="304"/>
      <c r="K488" s="304"/>
      <c r="L488" s="304"/>
      <c r="M488" s="304"/>
      <c r="N488" s="304"/>
      <c r="O488" s="304"/>
      <c r="P488" s="304"/>
      <c r="Q488" s="304"/>
      <c r="R488" s="304"/>
    </row>
    <row r="489" spans="1:18" ht="21.75" customHeight="1">
      <c r="A489" s="374"/>
      <c r="B489" s="261"/>
      <c r="C489" s="396" t="s">
        <v>1441</v>
      </c>
      <c r="D489" s="260"/>
      <c r="E489" s="278"/>
      <c r="F489" s="278"/>
      <c r="G489" s="281"/>
      <c r="H489" s="281"/>
      <c r="I489" s="281"/>
      <c r="J489" s="281"/>
      <c r="K489" s="281"/>
      <c r="L489" s="281"/>
      <c r="M489" s="281"/>
      <c r="N489" s="281"/>
      <c r="O489" s="281"/>
      <c r="P489" s="281"/>
      <c r="Q489" s="281"/>
      <c r="R489" s="281"/>
    </row>
    <row r="490" spans="1:18" ht="21.75" customHeight="1">
      <c r="A490" s="374"/>
      <c r="B490" s="261"/>
      <c r="C490" s="396" t="s">
        <v>1442</v>
      </c>
      <c r="D490" s="260"/>
      <c r="E490" s="278"/>
      <c r="F490" s="278"/>
      <c r="G490" s="281"/>
      <c r="H490" s="281"/>
      <c r="I490" s="281"/>
      <c r="J490" s="281"/>
      <c r="K490" s="281"/>
      <c r="L490" s="281"/>
      <c r="M490" s="281"/>
      <c r="N490" s="281"/>
      <c r="O490" s="281"/>
      <c r="P490" s="281"/>
      <c r="Q490" s="281"/>
      <c r="R490" s="281"/>
    </row>
    <row r="491" spans="1:18" ht="21.75" customHeight="1">
      <c r="A491" s="373"/>
      <c r="B491" s="264"/>
      <c r="C491" s="289"/>
      <c r="D491" s="263"/>
      <c r="E491" s="268"/>
      <c r="F491" s="268"/>
      <c r="G491" s="284"/>
      <c r="H491" s="284"/>
      <c r="I491" s="284"/>
      <c r="J491" s="284"/>
      <c r="K491" s="284"/>
      <c r="L491" s="284"/>
      <c r="M491" s="284"/>
      <c r="N491" s="284"/>
      <c r="O491" s="284"/>
      <c r="P491" s="284"/>
      <c r="Q491" s="284"/>
      <c r="R491" s="284"/>
    </row>
    <row r="493" ht="21.75" customHeight="1">
      <c r="D493" s="232">
        <f>SUM(D471:D492)</f>
        <v>4300</v>
      </c>
    </row>
    <row r="508" ht="21.75" customHeight="1">
      <c r="R508" s="206">
        <v>30</v>
      </c>
    </row>
    <row r="509" spans="1:18" ht="21.75" customHeight="1">
      <c r="A509" s="270" t="s">
        <v>1109</v>
      </c>
      <c r="B509" s="270" t="s">
        <v>1160</v>
      </c>
      <c r="D509" s="154"/>
      <c r="E509" s="154"/>
      <c r="F509" s="154"/>
      <c r="G509" s="163"/>
      <c r="H509" s="163"/>
      <c r="I509" s="163"/>
      <c r="J509" s="163"/>
      <c r="K509" s="163"/>
      <c r="L509" s="163"/>
      <c r="M509" s="163"/>
      <c r="N509" s="163"/>
      <c r="O509" s="163"/>
      <c r="P509" s="163"/>
      <c r="Q509" s="163"/>
      <c r="R509" s="163"/>
    </row>
    <row r="510" ht="21.75" customHeight="1">
      <c r="B510" s="291" t="s">
        <v>1159</v>
      </c>
    </row>
    <row r="511" ht="21.75" customHeight="1">
      <c r="B511" s="276"/>
    </row>
    <row r="512" spans="1:18" ht="21.75" customHeight="1">
      <c r="A512" s="266" t="s">
        <v>176</v>
      </c>
      <c r="B512" s="482" t="s">
        <v>178</v>
      </c>
      <c r="C512" s="267" t="s">
        <v>1108</v>
      </c>
      <c r="D512" s="485" t="s">
        <v>315</v>
      </c>
      <c r="E512" s="267" t="s">
        <v>1039</v>
      </c>
      <c r="F512" s="267" t="s">
        <v>186</v>
      </c>
      <c r="G512" s="488" t="s">
        <v>1447</v>
      </c>
      <c r="H512" s="489"/>
      <c r="I512" s="489"/>
      <c r="J512" s="489"/>
      <c r="K512" s="489"/>
      <c r="L512" s="489"/>
      <c r="M512" s="489"/>
      <c r="N512" s="489"/>
      <c r="O512" s="489"/>
      <c r="P512" s="489"/>
      <c r="Q512" s="489"/>
      <c r="R512" s="490"/>
    </row>
    <row r="513" spans="1:18" ht="21.75" customHeight="1">
      <c r="A513" s="177" t="s">
        <v>177</v>
      </c>
      <c r="B513" s="483"/>
      <c r="C513" s="167" t="s">
        <v>178</v>
      </c>
      <c r="D513" s="486"/>
      <c r="E513" s="491" t="s">
        <v>187</v>
      </c>
      <c r="F513" s="491" t="s">
        <v>187</v>
      </c>
      <c r="G513" s="493" t="s">
        <v>1289</v>
      </c>
      <c r="H513" s="493"/>
      <c r="I513" s="493"/>
      <c r="J513" s="493" t="s">
        <v>1446</v>
      </c>
      <c r="K513" s="493"/>
      <c r="L513" s="493"/>
      <c r="M513" s="493"/>
      <c r="N513" s="493"/>
      <c r="O513" s="493"/>
      <c r="P513" s="493"/>
      <c r="Q513" s="493"/>
      <c r="R513" s="493"/>
    </row>
    <row r="514" spans="1:18" ht="21.75" customHeight="1">
      <c r="A514" s="179"/>
      <c r="B514" s="484"/>
      <c r="C514" s="179"/>
      <c r="D514" s="487"/>
      <c r="E514" s="492"/>
      <c r="F514" s="492"/>
      <c r="G514" s="269" t="s">
        <v>1080</v>
      </c>
      <c r="H514" s="269" t="s">
        <v>1081</v>
      </c>
      <c r="I514" s="269" t="s">
        <v>1082</v>
      </c>
      <c r="J514" s="269" t="s">
        <v>1083</v>
      </c>
      <c r="K514" s="269" t="s">
        <v>1084</v>
      </c>
      <c r="L514" s="269" t="s">
        <v>1085</v>
      </c>
      <c r="M514" s="269" t="s">
        <v>1086</v>
      </c>
      <c r="N514" s="269" t="s">
        <v>1087</v>
      </c>
      <c r="O514" s="269" t="s">
        <v>1088</v>
      </c>
      <c r="P514" s="269" t="s">
        <v>1089</v>
      </c>
      <c r="Q514" s="269" t="s">
        <v>1090</v>
      </c>
      <c r="R514" s="269" t="s">
        <v>1091</v>
      </c>
    </row>
    <row r="515" spans="1:18" ht="21.75" customHeight="1">
      <c r="A515" s="156">
        <v>1</v>
      </c>
      <c r="B515" s="185" t="s">
        <v>1181</v>
      </c>
      <c r="C515" s="157" t="s">
        <v>1450</v>
      </c>
      <c r="D515" s="198">
        <v>10000</v>
      </c>
      <c r="E515" s="195" t="s">
        <v>1041</v>
      </c>
      <c r="F515" s="186" t="s">
        <v>236</v>
      </c>
      <c r="G515" s="371"/>
      <c r="H515" s="297"/>
      <c r="I515" s="297"/>
      <c r="J515" s="297"/>
      <c r="K515" s="297"/>
      <c r="L515" s="155"/>
      <c r="M515" s="155"/>
      <c r="N515" s="155"/>
      <c r="O515" s="155"/>
      <c r="P515" s="155"/>
      <c r="Q515" s="155"/>
      <c r="R515" s="155"/>
    </row>
    <row r="516" spans="1:18" ht="21.75" customHeight="1">
      <c r="A516" s="186"/>
      <c r="B516" s="185"/>
      <c r="C516" s="157" t="s">
        <v>1451</v>
      </c>
      <c r="D516" s="256"/>
      <c r="E516" s="192"/>
      <c r="F516" s="186"/>
      <c r="G516" s="371"/>
      <c r="H516" s="297"/>
      <c r="I516" s="297"/>
      <c r="J516" s="297"/>
      <c r="K516" s="297"/>
      <c r="L516" s="297"/>
      <c r="M516" s="297"/>
      <c r="N516" s="297"/>
      <c r="O516" s="297"/>
      <c r="P516" s="297"/>
      <c r="Q516" s="297"/>
      <c r="R516" s="297"/>
    </row>
    <row r="517" spans="1:18" ht="21.75" customHeight="1">
      <c r="A517" s="166"/>
      <c r="B517" s="169"/>
      <c r="C517" s="148"/>
      <c r="D517" s="292"/>
      <c r="E517" s="151"/>
      <c r="F517" s="166"/>
      <c r="G517" s="188"/>
      <c r="H517" s="150"/>
      <c r="I517" s="150"/>
      <c r="J517" s="150"/>
      <c r="K517" s="150"/>
      <c r="L517" s="150"/>
      <c r="M517" s="150"/>
      <c r="N517" s="150"/>
      <c r="O517" s="150"/>
      <c r="P517" s="150"/>
      <c r="Q517" s="150"/>
      <c r="R517" s="150"/>
    </row>
    <row r="532" ht="21.75" customHeight="1">
      <c r="R532" s="206">
        <v>31</v>
      </c>
    </row>
  </sheetData>
  <sheetProtection/>
  <mergeCells count="94">
    <mergeCell ref="B512:B514"/>
    <mergeCell ref="D512:D514"/>
    <mergeCell ref="G512:R512"/>
    <mergeCell ref="E513:E514"/>
    <mergeCell ref="F513:F514"/>
    <mergeCell ref="G513:I513"/>
    <mergeCell ref="J513:R513"/>
    <mergeCell ref="B468:B470"/>
    <mergeCell ref="D468:D470"/>
    <mergeCell ref="G468:R468"/>
    <mergeCell ref="E469:E470"/>
    <mergeCell ref="F469:F470"/>
    <mergeCell ref="G469:I469"/>
    <mergeCell ref="J469:R469"/>
    <mergeCell ref="B376:B378"/>
    <mergeCell ref="D376:D378"/>
    <mergeCell ref="G376:R376"/>
    <mergeCell ref="E377:E378"/>
    <mergeCell ref="F377:F378"/>
    <mergeCell ref="G377:I377"/>
    <mergeCell ref="J377:R377"/>
    <mergeCell ref="B352:B354"/>
    <mergeCell ref="D352:D354"/>
    <mergeCell ref="G352:R352"/>
    <mergeCell ref="E353:E354"/>
    <mergeCell ref="F353:F354"/>
    <mergeCell ref="G353:I353"/>
    <mergeCell ref="J353:R353"/>
    <mergeCell ref="B328:B330"/>
    <mergeCell ref="D328:D330"/>
    <mergeCell ref="G328:R328"/>
    <mergeCell ref="E329:E330"/>
    <mergeCell ref="F329:F330"/>
    <mergeCell ref="G329:I329"/>
    <mergeCell ref="J329:R329"/>
    <mergeCell ref="B304:B306"/>
    <mergeCell ref="D304:D306"/>
    <mergeCell ref="G304:R304"/>
    <mergeCell ref="E305:E306"/>
    <mergeCell ref="F305:F306"/>
    <mergeCell ref="G305:I305"/>
    <mergeCell ref="J305:R305"/>
    <mergeCell ref="B264:B266"/>
    <mergeCell ref="D264:D266"/>
    <mergeCell ref="G264:R264"/>
    <mergeCell ref="E265:E266"/>
    <mergeCell ref="F265:F266"/>
    <mergeCell ref="G265:I265"/>
    <mergeCell ref="J265:R265"/>
    <mergeCell ref="B240:B242"/>
    <mergeCell ref="D240:D242"/>
    <mergeCell ref="G240:R240"/>
    <mergeCell ref="E241:E242"/>
    <mergeCell ref="F241:F242"/>
    <mergeCell ref="G241:I241"/>
    <mergeCell ref="J241:R241"/>
    <mergeCell ref="B216:B218"/>
    <mergeCell ref="D216:D218"/>
    <mergeCell ref="G216:R216"/>
    <mergeCell ref="E217:E218"/>
    <mergeCell ref="F217:F218"/>
    <mergeCell ref="G217:I217"/>
    <mergeCell ref="J217:R217"/>
    <mergeCell ref="B95:B97"/>
    <mergeCell ref="D95:D97"/>
    <mergeCell ref="B192:B194"/>
    <mergeCell ref="D192:D194"/>
    <mergeCell ref="G192:R192"/>
    <mergeCell ref="E193:E194"/>
    <mergeCell ref="F193:F194"/>
    <mergeCell ref="G193:I193"/>
    <mergeCell ref="J193:R193"/>
    <mergeCell ref="B119:B121"/>
    <mergeCell ref="D119:D121"/>
    <mergeCell ref="G119:R119"/>
    <mergeCell ref="E120:E121"/>
    <mergeCell ref="F120:F121"/>
    <mergeCell ref="G120:I120"/>
    <mergeCell ref="J120:R120"/>
    <mergeCell ref="A1:R1"/>
    <mergeCell ref="A2:R2"/>
    <mergeCell ref="A3:R3"/>
    <mergeCell ref="B7:B9"/>
    <mergeCell ref="D7:D9"/>
    <mergeCell ref="G7:R7"/>
    <mergeCell ref="E8:E9"/>
    <mergeCell ref="F8:F9"/>
    <mergeCell ref="G8:I8"/>
    <mergeCell ref="J8:R8"/>
    <mergeCell ref="G95:R95"/>
    <mergeCell ref="E96:E97"/>
    <mergeCell ref="F96:F97"/>
    <mergeCell ref="G96:I96"/>
    <mergeCell ref="J96:R9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1"/>
  <sheetViews>
    <sheetView zoomScalePageLayoutView="0" workbookViewId="0" topLeftCell="A1">
      <selection activeCell="B139" sqref="B139"/>
    </sheetView>
  </sheetViews>
  <sheetFormatPr defaultColWidth="9.140625" defaultRowHeight="21.75"/>
  <cols>
    <col min="1" max="1" width="4.140625" style="1" customWidth="1"/>
    <col min="2" max="2" width="28.421875" style="1" customWidth="1"/>
    <col min="3" max="3" width="30.8515625" style="1" customWidth="1"/>
    <col min="4" max="4" width="5.57421875" style="12" customWidth="1"/>
    <col min="5" max="5" width="3.00390625" style="12" customWidth="1"/>
    <col min="6" max="6" width="5.28125" style="12" customWidth="1"/>
    <col min="7" max="7" width="5.140625" style="12" customWidth="1"/>
    <col min="8" max="8" width="9.140625" style="12" customWidth="1"/>
    <col min="9" max="11" width="3.28125" style="1" customWidth="1"/>
    <col min="12" max="13" width="3.140625" style="1" customWidth="1"/>
    <col min="14" max="14" width="3.28125" style="1" customWidth="1"/>
    <col min="15" max="16" width="3.421875" style="1" customWidth="1"/>
    <col min="17" max="17" width="3.28125" style="1" customWidth="1"/>
    <col min="18" max="18" width="3.140625" style="1" customWidth="1"/>
    <col min="19" max="19" width="3.28125" style="1" customWidth="1"/>
    <col min="20" max="20" width="3.421875" style="1" customWidth="1"/>
    <col min="21" max="21" width="4.140625" style="1" customWidth="1"/>
    <col min="22" max="22" width="4.28125" style="1" customWidth="1"/>
    <col min="23" max="23" width="4.8515625" style="1" customWidth="1"/>
    <col min="24" max="24" width="6.7109375" style="1" customWidth="1"/>
    <col min="25" max="16384" width="9.140625" style="1" customWidth="1"/>
  </cols>
  <sheetData>
    <row r="1" spans="1:24" s="64" customFormat="1" ht="26.25">
      <c r="A1" s="419" t="s">
        <v>471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</row>
    <row r="2" spans="1:24" ht="26.25">
      <c r="A2" s="417" t="s">
        <v>343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</row>
    <row r="3" spans="1:24" ht="26.25">
      <c r="A3" s="419" t="s">
        <v>174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</row>
    <row r="4" ht="21" customHeight="1"/>
    <row r="5" ht="21">
      <c r="A5" s="20" t="s">
        <v>175</v>
      </c>
    </row>
    <row r="6" ht="21">
      <c r="A6" s="20" t="s">
        <v>225</v>
      </c>
    </row>
    <row r="7" ht="21">
      <c r="B7" s="1" t="s">
        <v>299</v>
      </c>
    </row>
    <row r="8" ht="21">
      <c r="B8" s="1" t="s">
        <v>298</v>
      </c>
    </row>
    <row r="9" ht="21">
      <c r="A9" s="20" t="s">
        <v>227</v>
      </c>
    </row>
    <row r="10" ht="21">
      <c r="B10" s="1" t="s">
        <v>228</v>
      </c>
    </row>
    <row r="11" ht="21">
      <c r="B11" s="1" t="s">
        <v>324</v>
      </c>
    </row>
    <row r="12" ht="21">
      <c r="B12" s="1" t="s">
        <v>406</v>
      </c>
    </row>
    <row r="13" ht="21">
      <c r="B13" s="1" t="s">
        <v>325</v>
      </c>
    </row>
    <row r="14" ht="21" customHeight="1"/>
    <row r="15" spans="1:24" s="4" customFormat="1" ht="18">
      <c r="A15" s="9" t="s">
        <v>176</v>
      </c>
      <c r="B15" s="9" t="s">
        <v>178</v>
      </c>
      <c r="C15" s="9" t="s">
        <v>179</v>
      </c>
      <c r="D15" s="413" t="s">
        <v>181</v>
      </c>
      <c r="E15" s="413"/>
      <c r="F15" s="413"/>
      <c r="G15" s="413"/>
      <c r="H15" s="9" t="s">
        <v>186</v>
      </c>
      <c r="I15" s="413" t="s">
        <v>469</v>
      </c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4" t="s">
        <v>470</v>
      </c>
      <c r="V15" s="415"/>
      <c r="W15" s="416"/>
      <c r="X15" s="6" t="s">
        <v>193</v>
      </c>
    </row>
    <row r="16" spans="1:24" s="4" customFormat="1" ht="18">
      <c r="A16" s="10" t="s">
        <v>177</v>
      </c>
      <c r="B16" s="10"/>
      <c r="C16" s="10" t="s">
        <v>180</v>
      </c>
      <c r="D16" s="9" t="s">
        <v>182</v>
      </c>
      <c r="E16" s="9" t="s">
        <v>183</v>
      </c>
      <c r="F16" s="9" t="s">
        <v>184</v>
      </c>
      <c r="G16" s="9" t="s">
        <v>185</v>
      </c>
      <c r="H16" s="10" t="s">
        <v>187</v>
      </c>
      <c r="I16" s="413" t="s">
        <v>191</v>
      </c>
      <c r="J16" s="413"/>
      <c r="K16" s="413"/>
      <c r="L16" s="413" t="s">
        <v>322</v>
      </c>
      <c r="M16" s="413"/>
      <c r="N16" s="413"/>
      <c r="O16" s="413"/>
      <c r="P16" s="413"/>
      <c r="Q16" s="413"/>
      <c r="R16" s="413"/>
      <c r="S16" s="413"/>
      <c r="T16" s="413"/>
      <c r="U16" s="413" t="s">
        <v>322</v>
      </c>
      <c r="V16" s="413"/>
      <c r="W16" s="413"/>
      <c r="X16" s="7"/>
    </row>
    <row r="17" spans="1:24" s="4" customFormat="1" ht="18">
      <c r="A17" s="11"/>
      <c r="B17" s="11"/>
      <c r="C17" s="11"/>
      <c r="D17" s="11"/>
      <c r="E17" s="11"/>
      <c r="F17" s="11"/>
      <c r="G17" s="11"/>
      <c r="H17" s="11" t="s">
        <v>188</v>
      </c>
      <c r="I17" s="5" t="s">
        <v>196</v>
      </c>
      <c r="J17" s="5" t="s">
        <v>197</v>
      </c>
      <c r="K17" s="5" t="s">
        <v>198</v>
      </c>
      <c r="L17" s="5" t="s">
        <v>199</v>
      </c>
      <c r="M17" s="5" t="s">
        <v>200</v>
      </c>
      <c r="N17" s="5" t="s">
        <v>201</v>
      </c>
      <c r="O17" s="5" t="s">
        <v>202</v>
      </c>
      <c r="P17" s="5" t="s">
        <v>203</v>
      </c>
      <c r="Q17" s="5" t="s">
        <v>204</v>
      </c>
      <c r="R17" s="5" t="s">
        <v>205</v>
      </c>
      <c r="S17" s="5" t="s">
        <v>206</v>
      </c>
      <c r="T17" s="5" t="s">
        <v>207</v>
      </c>
      <c r="U17" s="5" t="s">
        <v>196</v>
      </c>
      <c r="V17" s="5" t="s">
        <v>197</v>
      </c>
      <c r="W17" s="5" t="s">
        <v>198</v>
      </c>
      <c r="X17" s="8"/>
    </row>
    <row r="18" spans="1:24" s="3" customFormat="1" ht="21.75" customHeight="1">
      <c r="A18" s="13">
        <v>1</v>
      </c>
      <c r="B18" s="14" t="s">
        <v>194</v>
      </c>
      <c r="C18" s="14" t="s">
        <v>345</v>
      </c>
      <c r="D18" s="431" t="s">
        <v>346</v>
      </c>
      <c r="E18" s="432"/>
      <c r="F18" s="433"/>
      <c r="G18" s="13" t="s">
        <v>210</v>
      </c>
      <c r="H18" s="13" t="s">
        <v>211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s="2" customFormat="1" ht="18">
      <c r="A19" s="15"/>
      <c r="B19" s="15" t="s">
        <v>344</v>
      </c>
      <c r="C19" s="16" t="s">
        <v>353</v>
      </c>
      <c r="D19" s="424"/>
      <c r="E19" s="425"/>
      <c r="F19" s="426"/>
      <c r="G19" s="18"/>
      <c r="H19" s="18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s="2" customFormat="1" ht="18">
      <c r="A20" s="17"/>
      <c r="B20" s="17"/>
      <c r="C20" s="22"/>
      <c r="D20" s="427"/>
      <c r="E20" s="428"/>
      <c r="F20" s="429"/>
      <c r="G20" s="19"/>
      <c r="H20" s="19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s="2" customFormat="1" ht="18">
      <c r="A21" s="33"/>
      <c r="B21" s="33"/>
      <c r="C21" s="65"/>
      <c r="D21" s="32"/>
      <c r="E21" s="32"/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24" s="2" customFormat="1" ht="18">
      <c r="A22" s="33"/>
      <c r="B22" s="33"/>
      <c r="C22" s="65"/>
      <c r="D22" s="32"/>
      <c r="E22" s="32"/>
      <c r="F22" s="32"/>
      <c r="G22" s="32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</row>
    <row r="23" spans="1:24" s="2" customFormat="1" ht="18">
      <c r="A23" s="33"/>
      <c r="B23" s="33"/>
      <c r="C23" s="65"/>
      <c r="D23" s="32"/>
      <c r="E23" s="32"/>
      <c r="F23" s="32"/>
      <c r="G23" s="32"/>
      <c r="H23" s="3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</row>
    <row r="24" spans="1:24" s="2" customFormat="1" ht="18">
      <c r="A24" s="33"/>
      <c r="B24" s="33"/>
      <c r="C24" s="65"/>
      <c r="D24" s="32"/>
      <c r="E24" s="32"/>
      <c r="F24" s="32"/>
      <c r="G24" s="32"/>
      <c r="H24" s="3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</row>
    <row r="25" spans="1:24" s="2" customFormat="1" ht="18">
      <c r="A25" s="33"/>
      <c r="B25" s="33"/>
      <c r="C25" s="65"/>
      <c r="D25" s="32"/>
      <c r="E25" s="32"/>
      <c r="F25" s="32"/>
      <c r="G25" s="32"/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</row>
    <row r="26" spans="1:24" s="2" customFormat="1" ht="18">
      <c r="A26" s="33"/>
      <c r="B26" s="33"/>
      <c r="C26" s="65"/>
      <c r="D26" s="32"/>
      <c r="E26" s="32"/>
      <c r="F26" s="32"/>
      <c r="G26" s="32"/>
      <c r="H26" s="3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1:24" s="2" customFormat="1" ht="18">
      <c r="A27" s="33"/>
      <c r="B27" s="33"/>
      <c r="C27" s="65"/>
      <c r="D27" s="32"/>
      <c r="E27" s="32"/>
      <c r="F27" s="32"/>
      <c r="G27" s="32"/>
      <c r="H27" s="3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ht="21">
      <c r="A28" s="20" t="s">
        <v>226</v>
      </c>
    </row>
    <row r="29" ht="21">
      <c r="A29" s="20" t="s">
        <v>225</v>
      </c>
    </row>
    <row r="30" ht="21">
      <c r="B30" s="1" t="s">
        <v>300</v>
      </c>
    </row>
    <row r="31" ht="21">
      <c r="B31" s="1" t="s">
        <v>302</v>
      </c>
    </row>
    <row r="32" ht="21">
      <c r="B32" s="1" t="s">
        <v>301</v>
      </c>
    </row>
    <row r="33" ht="21">
      <c r="A33" s="20" t="s">
        <v>227</v>
      </c>
    </row>
    <row r="34" ht="21">
      <c r="B34" s="1" t="s">
        <v>326</v>
      </c>
    </row>
    <row r="35" ht="21">
      <c r="B35" s="31" t="s">
        <v>327</v>
      </c>
    </row>
    <row r="36" ht="21">
      <c r="B36" s="1" t="s">
        <v>328</v>
      </c>
    </row>
    <row r="38" spans="1:24" s="4" customFormat="1" ht="18">
      <c r="A38" s="9" t="s">
        <v>176</v>
      </c>
      <c r="B38" s="9" t="s">
        <v>178</v>
      </c>
      <c r="C38" s="9" t="s">
        <v>179</v>
      </c>
      <c r="D38" s="413" t="s">
        <v>181</v>
      </c>
      <c r="E38" s="413"/>
      <c r="F38" s="413"/>
      <c r="G38" s="413"/>
      <c r="H38" s="9" t="s">
        <v>186</v>
      </c>
      <c r="I38" s="413" t="s">
        <v>469</v>
      </c>
      <c r="J38" s="413"/>
      <c r="K38" s="413"/>
      <c r="L38" s="413"/>
      <c r="M38" s="413"/>
      <c r="N38" s="413"/>
      <c r="O38" s="413"/>
      <c r="P38" s="413"/>
      <c r="Q38" s="413"/>
      <c r="R38" s="413"/>
      <c r="S38" s="413"/>
      <c r="T38" s="413"/>
      <c r="U38" s="414" t="s">
        <v>470</v>
      </c>
      <c r="V38" s="415"/>
      <c r="W38" s="416"/>
      <c r="X38" s="6" t="s">
        <v>193</v>
      </c>
    </row>
    <row r="39" spans="1:24" s="4" customFormat="1" ht="18">
      <c r="A39" s="10" t="s">
        <v>177</v>
      </c>
      <c r="B39" s="10"/>
      <c r="C39" s="10" t="s">
        <v>180</v>
      </c>
      <c r="D39" s="9" t="s">
        <v>182</v>
      </c>
      <c r="E39" s="9" t="s">
        <v>183</v>
      </c>
      <c r="F39" s="9" t="s">
        <v>184</v>
      </c>
      <c r="G39" s="9" t="s">
        <v>185</v>
      </c>
      <c r="H39" s="10" t="s">
        <v>187</v>
      </c>
      <c r="I39" s="413" t="s">
        <v>191</v>
      </c>
      <c r="J39" s="413"/>
      <c r="K39" s="413"/>
      <c r="L39" s="413" t="s">
        <v>322</v>
      </c>
      <c r="M39" s="413"/>
      <c r="N39" s="413"/>
      <c r="O39" s="413"/>
      <c r="P39" s="413"/>
      <c r="Q39" s="413"/>
      <c r="R39" s="413"/>
      <c r="S39" s="413"/>
      <c r="T39" s="413"/>
      <c r="U39" s="413" t="s">
        <v>322</v>
      </c>
      <c r="V39" s="413"/>
      <c r="W39" s="413"/>
      <c r="X39" s="7"/>
    </row>
    <row r="40" spans="1:24" s="4" customFormat="1" ht="18">
      <c r="A40" s="11"/>
      <c r="B40" s="11"/>
      <c r="C40" s="11"/>
      <c r="D40" s="11"/>
      <c r="E40" s="11"/>
      <c r="F40" s="11"/>
      <c r="G40" s="11"/>
      <c r="H40" s="11" t="s">
        <v>188</v>
      </c>
      <c r="I40" s="5" t="s">
        <v>196</v>
      </c>
      <c r="J40" s="5" t="s">
        <v>197</v>
      </c>
      <c r="K40" s="5" t="s">
        <v>198</v>
      </c>
      <c r="L40" s="5" t="s">
        <v>199</v>
      </c>
      <c r="M40" s="5" t="s">
        <v>200</v>
      </c>
      <c r="N40" s="5" t="s">
        <v>201</v>
      </c>
      <c r="O40" s="5" t="s">
        <v>202</v>
      </c>
      <c r="P40" s="5" t="s">
        <v>203</v>
      </c>
      <c r="Q40" s="5" t="s">
        <v>204</v>
      </c>
      <c r="R40" s="5" t="s">
        <v>205</v>
      </c>
      <c r="S40" s="5" t="s">
        <v>206</v>
      </c>
      <c r="T40" s="5" t="s">
        <v>207</v>
      </c>
      <c r="U40" s="5" t="s">
        <v>196</v>
      </c>
      <c r="V40" s="5" t="s">
        <v>197</v>
      </c>
      <c r="W40" s="5" t="s">
        <v>198</v>
      </c>
      <c r="X40" s="8"/>
    </row>
    <row r="41" spans="1:24" s="2" customFormat="1" ht="18">
      <c r="A41" s="13" t="s">
        <v>347</v>
      </c>
      <c r="B41" s="13" t="s">
        <v>347</v>
      </c>
      <c r="C41" s="13" t="s">
        <v>347</v>
      </c>
      <c r="D41" s="13" t="s">
        <v>347</v>
      </c>
      <c r="E41" s="13" t="s">
        <v>347</v>
      </c>
      <c r="F41" s="13" t="s">
        <v>347</v>
      </c>
      <c r="G41" s="13" t="s">
        <v>347</v>
      </c>
      <c r="H41" s="13" t="s">
        <v>347</v>
      </c>
      <c r="I41" s="13" t="s">
        <v>347</v>
      </c>
      <c r="J41" s="13" t="s">
        <v>347</v>
      </c>
      <c r="K41" s="13" t="s">
        <v>347</v>
      </c>
      <c r="L41" s="13" t="s">
        <v>347</v>
      </c>
      <c r="M41" s="13" t="s">
        <v>347</v>
      </c>
      <c r="N41" s="13" t="s">
        <v>347</v>
      </c>
      <c r="O41" s="13" t="s">
        <v>347</v>
      </c>
      <c r="P41" s="13" t="s">
        <v>347</v>
      </c>
      <c r="Q41" s="13" t="s">
        <v>347</v>
      </c>
      <c r="R41" s="13" t="s">
        <v>347</v>
      </c>
      <c r="S41" s="13" t="s">
        <v>347</v>
      </c>
      <c r="T41" s="13" t="s">
        <v>347</v>
      </c>
      <c r="U41" s="13" t="s">
        <v>347</v>
      </c>
      <c r="V41" s="13" t="s">
        <v>347</v>
      </c>
      <c r="W41" s="13" t="s">
        <v>347</v>
      </c>
      <c r="X41" s="13" t="s">
        <v>347</v>
      </c>
    </row>
    <row r="42" spans="1:24" s="2" customFormat="1" ht="18">
      <c r="A42" s="18"/>
      <c r="B42" s="16"/>
      <c r="C42" s="16"/>
      <c r="D42" s="18"/>
      <c r="E42" s="18"/>
      <c r="F42" s="18"/>
      <c r="G42" s="18"/>
      <c r="H42" s="18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30"/>
    </row>
    <row r="43" spans="1:24" s="2" customFormat="1" ht="18">
      <c r="A43" s="18"/>
      <c r="B43" s="16"/>
      <c r="C43" s="15"/>
      <c r="D43" s="18"/>
      <c r="E43" s="18"/>
      <c r="F43" s="18"/>
      <c r="G43" s="18"/>
      <c r="H43" s="18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 s="2" customFormat="1" ht="18">
      <c r="A44" s="19"/>
      <c r="B44" s="22"/>
      <c r="C44" s="17"/>
      <c r="D44" s="19"/>
      <c r="E44" s="19"/>
      <c r="F44" s="19"/>
      <c r="G44" s="19"/>
      <c r="H44" s="19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8" s="2" customFormat="1" ht="18">
      <c r="A45" s="3"/>
      <c r="D45" s="3"/>
      <c r="E45" s="3"/>
      <c r="F45" s="3"/>
      <c r="G45" s="3"/>
      <c r="H45" s="3"/>
    </row>
    <row r="46" spans="1:8" s="2" customFormat="1" ht="18">
      <c r="A46" s="3"/>
      <c r="D46" s="3"/>
      <c r="E46" s="3"/>
      <c r="F46" s="3"/>
      <c r="G46" s="3"/>
      <c r="H46" s="3"/>
    </row>
    <row r="47" spans="1:8" s="2" customFormat="1" ht="18">
      <c r="A47" s="3"/>
      <c r="D47" s="3"/>
      <c r="E47" s="3"/>
      <c r="F47" s="3"/>
      <c r="G47" s="3"/>
      <c r="H47" s="3"/>
    </row>
    <row r="48" spans="1:8" s="2" customFormat="1" ht="18">
      <c r="A48" s="3"/>
      <c r="D48" s="3"/>
      <c r="E48" s="3"/>
      <c r="F48" s="3"/>
      <c r="G48" s="3"/>
      <c r="H48" s="3"/>
    </row>
    <row r="49" spans="1:8" s="2" customFormat="1" ht="18">
      <c r="A49" s="3"/>
      <c r="D49" s="3"/>
      <c r="E49" s="3"/>
      <c r="F49" s="3"/>
      <c r="G49" s="3"/>
      <c r="H49" s="3"/>
    </row>
    <row r="50" spans="1:8" s="2" customFormat="1" ht="18">
      <c r="A50" s="3"/>
      <c r="D50" s="3"/>
      <c r="E50" s="3"/>
      <c r="F50" s="3"/>
      <c r="G50" s="3"/>
      <c r="H50" s="3"/>
    </row>
    <row r="51" spans="1:8" s="2" customFormat="1" ht="18">
      <c r="A51" s="3"/>
      <c r="D51" s="3"/>
      <c r="E51" s="3"/>
      <c r="F51" s="3"/>
      <c r="G51" s="3"/>
      <c r="H51" s="3"/>
    </row>
    <row r="52" spans="1:8" s="2" customFormat="1" ht="18">
      <c r="A52" s="3"/>
      <c r="D52" s="3"/>
      <c r="E52" s="3"/>
      <c r="F52" s="3"/>
      <c r="G52" s="3"/>
      <c r="H52" s="3"/>
    </row>
    <row r="53" spans="1:8" s="2" customFormat="1" ht="18">
      <c r="A53" s="3"/>
      <c r="D53" s="3"/>
      <c r="E53" s="3"/>
      <c r="F53" s="3"/>
      <c r="G53" s="3"/>
      <c r="H53" s="3"/>
    </row>
    <row r="54" spans="1:8" s="2" customFormat="1" ht="18">
      <c r="A54" s="3"/>
      <c r="D54" s="3"/>
      <c r="E54" s="3"/>
      <c r="F54" s="3"/>
      <c r="G54" s="3"/>
      <c r="H54" s="3"/>
    </row>
    <row r="55" spans="1:8" s="2" customFormat="1" ht="18">
      <c r="A55" s="3"/>
      <c r="D55" s="3"/>
      <c r="E55" s="3"/>
      <c r="F55" s="3"/>
      <c r="G55" s="3"/>
      <c r="H55" s="3"/>
    </row>
    <row r="56" spans="1:8" s="2" customFormat="1" ht="18">
      <c r="A56" s="3"/>
      <c r="D56" s="3"/>
      <c r="E56" s="3"/>
      <c r="F56" s="3"/>
      <c r="G56" s="3"/>
      <c r="H56" s="3"/>
    </row>
    <row r="57" ht="21">
      <c r="A57" s="20" t="s">
        <v>270</v>
      </c>
    </row>
    <row r="58" ht="21">
      <c r="A58" s="20" t="s">
        <v>225</v>
      </c>
    </row>
    <row r="59" ht="21">
      <c r="B59" s="1" t="s">
        <v>303</v>
      </c>
    </row>
    <row r="60" ht="21">
      <c r="B60" s="1" t="s">
        <v>304</v>
      </c>
    </row>
    <row r="61" ht="21">
      <c r="A61" s="20" t="s">
        <v>230</v>
      </c>
    </row>
    <row r="62" ht="21">
      <c r="B62" s="1" t="s">
        <v>237</v>
      </c>
    </row>
    <row r="63" ht="21">
      <c r="B63" s="1" t="s">
        <v>238</v>
      </c>
    </row>
    <row r="64" ht="21">
      <c r="B64" s="1" t="s">
        <v>239</v>
      </c>
    </row>
    <row r="65" ht="21">
      <c r="B65" s="1" t="s">
        <v>240</v>
      </c>
    </row>
    <row r="66" ht="21">
      <c r="B66" s="1" t="s">
        <v>241</v>
      </c>
    </row>
    <row r="68" spans="1:24" s="4" customFormat="1" ht="18">
      <c r="A68" s="9" t="s">
        <v>176</v>
      </c>
      <c r="B68" s="9" t="s">
        <v>178</v>
      </c>
      <c r="C68" s="9" t="s">
        <v>179</v>
      </c>
      <c r="D68" s="413" t="s">
        <v>181</v>
      </c>
      <c r="E68" s="413"/>
      <c r="F68" s="413"/>
      <c r="G68" s="413"/>
      <c r="H68" s="9" t="s">
        <v>186</v>
      </c>
      <c r="I68" s="413" t="s">
        <v>192</v>
      </c>
      <c r="J68" s="413"/>
      <c r="K68" s="413"/>
      <c r="L68" s="413"/>
      <c r="M68" s="413"/>
      <c r="N68" s="413"/>
      <c r="O68" s="413"/>
      <c r="P68" s="413"/>
      <c r="Q68" s="413"/>
      <c r="R68" s="413"/>
      <c r="S68" s="413"/>
      <c r="T68" s="413"/>
      <c r="U68" s="414" t="s">
        <v>323</v>
      </c>
      <c r="V68" s="415"/>
      <c r="W68" s="416"/>
      <c r="X68" s="6" t="s">
        <v>193</v>
      </c>
    </row>
    <row r="69" spans="1:24" s="4" customFormat="1" ht="18">
      <c r="A69" s="10" t="s">
        <v>177</v>
      </c>
      <c r="B69" s="10"/>
      <c r="C69" s="10" t="s">
        <v>180</v>
      </c>
      <c r="D69" s="9" t="s">
        <v>182</v>
      </c>
      <c r="E69" s="9" t="s">
        <v>183</v>
      </c>
      <c r="F69" s="9" t="s">
        <v>184</v>
      </c>
      <c r="G69" s="9" t="s">
        <v>185</v>
      </c>
      <c r="H69" s="10" t="s">
        <v>187</v>
      </c>
      <c r="I69" s="413" t="s">
        <v>191</v>
      </c>
      <c r="J69" s="413"/>
      <c r="K69" s="413"/>
      <c r="L69" s="413" t="s">
        <v>322</v>
      </c>
      <c r="M69" s="413"/>
      <c r="N69" s="413"/>
      <c r="O69" s="413"/>
      <c r="P69" s="413"/>
      <c r="Q69" s="413"/>
      <c r="R69" s="413"/>
      <c r="S69" s="413"/>
      <c r="T69" s="413"/>
      <c r="U69" s="413" t="s">
        <v>322</v>
      </c>
      <c r="V69" s="413"/>
      <c r="W69" s="413"/>
      <c r="X69" s="7"/>
    </row>
    <row r="70" spans="1:24" s="4" customFormat="1" ht="18">
      <c r="A70" s="11"/>
      <c r="B70" s="11"/>
      <c r="C70" s="11"/>
      <c r="D70" s="11"/>
      <c r="E70" s="11"/>
      <c r="F70" s="11"/>
      <c r="G70" s="11"/>
      <c r="H70" s="11" t="s">
        <v>188</v>
      </c>
      <c r="I70" s="5" t="s">
        <v>196</v>
      </c>
      <c r="J70" s="5" t="s">
        <v>197</v>
      </c>
      <c r="K70" s="5" t="s">
        <v>198</v>
      </c>
      <c r="L70" s="5" t="s">
        <v>199</v>
      </c>
      <c r="M70" s="5" t="s">
        <v>200</v>
      </c>
      <c r="N70" s="5" t="s">
        <v>201</v>
      </c>
      <c r="O70" s="5" t="s">
        <v>202</v>
      </c>
      <c r="P70" s="5" t="s">
        <v>203</v>
      </c>
      <c r="Q70" s="5" t="s">
        <v>204</v>
      </c>
      <c r="R70" s="5" t="s">
        <v>205</v>
      </c>
      <c r="S70" s="5" t="s">
        <v>206</v>
      </c>
      <c r="T70" s="5" t="s">
        <v>207</v>
      </c>
      <c r="U70" s="5" t="s">
        <v>196</v>
      </c>
      <c r="V70" s="5" t="s">
        <v>197</v>
      </c>
      <c r="W70" s="5" t="s">
        <v>198</v>
      </c>
      <c r="X70" s="8"/>
    </row>
    <row r="71" spans="1:24" s="2" customFormat="1" ht="18">
      <c r="A71" s="13">
        <v>1</v>
      </c>
      <c r="B71" s="21" t="s">
        <v>348</v>
      </c>
      <c r="C71" s="21" t="s">
        <v>349</v>
      </c>
      <c r="D71" s="431" t="s">
        <v>346</v>
      </c>
      <c r="E71" s="432"/>
      <c r="F71" s="433"/>
      <c r="G71" s="13" t="s">
        <v>210</v>
      </c>
      <c r="H71" s="13" t="s">
        <v>236</v>
      </c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13" t="s">
        <v>312</v>
      </c>
    </row>
    <row r="72" spans="1:24" s="2" customFormat="1" ht="18">
      <c r="A72" s="18"/>
      <c r="B72" s="15" t="s">
        <v>243</v>
      </c>
      <c r="C72" s="15" t="s">
        <v>350</v>
      </c>
      <c r="D72" s="424"/>
      <c r="E72" s="425"/>
      <c r="F72" s="426"/>
      <c r="G72" s="18"/>
      <c r="H72" s="18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s="2" customFormat="1" ht="18">
      <c r="A73" s="18"/>
      <c r="B73" s="15"/>
      <c r="C73" s="15" t="s">
        <v>351</v>
      </c>
      <c r="D73" s="424"/>
      <c r="E73" s="425"/>
      <c r="F73" s="426"/>
      <c r="G73" s="18"/>
      <c r="H73" s="18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s="2" customFormat="1" ht="18">
      <c r="A74" s="19"/>
      <c r="B74" s="17"/>
      <c r="C74" s="17" t="s">
        <v>352</v>
      </c>
      <c r="D74" s="427"/>
      <c r="E74" s="428"/>
      <c r="F74" s="429"/>
      <c r="G74" s="19"/>
      <c r="H74" s="19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1:24" s="2" customFormat="1" ht="18">
      <c r="A75" s="18">
        <v>2</v>
      </c>
      <c r="B75" s="15" t="s">
        <v>354</v>
      </c>
      <c r="C75" s="15" t="s">
        <v>355</v>
      </c>
      <c r="D75" s="431" t="s">
        <v>346</v>
      </c>
      <c r="E75" s="432"/>
      <c r="F75" s="433"/>
      <c r="G75" s="18" t="s">
        <v>210</v>
      </c>
      <c r="H75" s="13" t="s">
        <v>236</v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spans="1:24" s="2" customFormat="1" ht="18">
      <c r="A76" s="18"/>
      <c r="B76" s="15"/>
      <c r="C76" s="15" t="s">
        <v>356</v>
      </c>
      <c r="D76" s="424"/>
      <c r="E76" s="425"/>
      <c r="F76" s="426"/>
      <c r="G76" s="18"/>
      <c r="H76" s="18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spans="1:24" s="2" customFormat="1" ht="18">
      <c r="A77" s="19"/>
      <c r="B77" s="17"/>
      <c r="C77" s="17"/>
      <c r="D77" s="427"/>
      <c r="E77" s="428"/>
      <c r="F77" s="429"/>
      <c r="G77" s="19"/>
      <c r="H77" s="19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1:24" s="2" customFormat="1" ht="18">
      <c r="A78" s="18">
        <v>3</v>
      </c>
      <c r="B78" s="15" t="s">
        <v>357</v>
      </c>
      <c r="C78" s="15" t="s">
        <v>358</v>
      </c>
      <c r="D78" s="431" t="s">
        <v>346</v>
      </c>
      <c r="E78" s="432"/>
      <c r="F78" s="433"/>
      <c r="G78" s="18" t="s">
        <v>210</v>
      </c>
      <c r="H78" s="13" t="s">
        <v>236</v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spans="1:24" s="2" customFormat="1" ht="18">
      <c r="A79" s="18"/>
      <c r="B79" s="15"/>
      <c r="C79" s="15" t="s">
        <v>366</v>
      </c>
      <c r="D79" s="424"/>
      <c r="E79" s="425"/>
      <c r="F79" s="426"/>
      <c r="G79" s="18"/>
      <c r="H79" s="18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</row>
    <row r="80" spans="1:24" s="2" customFormat="1" ht="18">
      <c r="A80" s="15"/>
      <c r="B80" s="15"/>
      <c r="C80" s="15" t="s">
        <v>367</v>
      </c>
      <c r="D80" s="424"/>
      <c r="E80" s="425"/>
      <c r="F80" s="426"/>
      <c r="G80" s="18"/>
      <c r="H80" s="18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</row>
    <row r="81" spans="1:24" s="2" customFormat="1" ht="18">
      <c r="A81" s="17"/>
      <c r="B81" s="17"/>
      <c r="C81" s="17" t="s">
        <v>368</v>
      </c>
      <c r="D81" s="435"/>
      <c r="E81" s="435"/>
      <c r="F81" s="435"/>
      <c r="G81" s="19"/>
      <c r="H81" s="19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1:24" s="3" customFormat="1" ht="18">
      <c r="A82" s="18">
        <v>4</v>
      </c>
      <c r="B82" s="16" t="s">
        <v>359</v>
      </c>
      <c r="C82" s="16" t="s">
        <v>360</v>
      </c>
      <c r="D82" s="18" t="s">
        <v>347</v>
      </c>
      <c r="E82" s="18" t="s">
        <v>347</v>
      </c>
      <c r="F82" s="18" t="s">
        <v>347</v>
      </c>
      <c r="G82" s="18" t="s">
        <v>210</v>
      </c>
      <c r="H82" s="13" t="s">
        <v>236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23"/>
    </row>
    <row r="83" spans="1:24" s="3" customFormat="1" ht="18">
      <c r="A83" s="18"/>
      <c r="B83" s="18"/>
      <c r="C83" s="16" t="s">
        <v>361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23"/>
    </row>
    <row r="84" spans="1:24" s="3" customFormat="1" ht="18">
      <c r="A84" s="18"/>
      <c r="B84" s="18"/>
      <c r="C84" s="16" t="s">
        <v>362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23"/>
    </row>
    <row r="85" spans="1:24" s="3" customFormat="1" ht="18">
      <c r="A85" s="19"/>
      <c r="B85" s="19"/>
      <c r="C85" s="22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24"/>
    </row>
    <row r="86" spans="1:24" s="37" customFormat="1" ht="18">
      <c r="A86" s="9" t="s">
        <v>176</v>
      </c>
      <c r="B86" s="9" t="s">
        <v>178</v>
      </c>
      <c r="C86" s="9" t="s">
        <v>179</v>
      </c>
      <c r="D86" s="413" t="s">
        <v>181</v>
      </c>
      <c r="E86" s="413"/>
      <c r="F86" s="413"/>
      <c r="G86" s="413"/>
      <c r="H86" s="5" t="s">
        <v>186</v>
      </c>
      <c r="I86" s="413" t="s">
        <v>192</v>
      </c>
      <c r="J86" s="413"/>
      <c r="K86" s="413"/>
      <c r="L86" s="413"/>
      <c r="M86" s="413"/>
      <c r="N86" s="413"/>
      <c r="O86" s="413"/>
      <c r="P86" s="413"/>
      <c r="Q86" s="413"/>
      <c r="R86" s="413"/>
      <c r="S86" s="413"/>
      <c r="T86" s="413"/>
      <c r="U86" s="434" t="s">
        <v>323</v>
      </c>
      <c r="V86" s="434"/>
      <c r="W86" s="434"/>
      <c r="X86" s="6" t="s">
        <v>193</v>
      </c>
    </row>
    <row r="87" spans="1:24" s="4" customFormat="1" ht="18">
      <c r="A87" s="10" t="s">
        <v>177</v>
      </c>
      <c r="B87" s="10"/>
      <c r="C87" s="10" t="s">
        <v>180</v>
      </c>
      <c r="D87" s="10" t="s">
        <v>182</v>
      </c>
      <c r="E87" s="10" t="s">
        <v>183</v>
      </c>
      <c r="F87" s="10" t="s">
        <v>184</v>
      </c>
      <c r="G87" s="10" t="s">
        <v>185</v>
      </c>
      <c r="H87" s="10" t="s">
        <v>187</v>
      </c>
      <c r="I87" s="430" t="s">
        <v>191</v>
      </c>
      <c r="J87" s="430"/>
      <c r="K87" s="430"/>
      <c r="L87" s="430" t="s">
        <v>322</v>
      </c>
      <c r="M87" s="430"/>
      <c r="N87" s="430"/>
      <c r="O87" s="430"/>
      <c r="P87" s="430"/>
      <c r="Q87" s="430"/>
      <c r="R87" s="430"/>
      <c r="S87" s="430"/>
      <c r="T87" s="430"/>
      <c r="U87" s="430" t="s">
        <v>322</v>
      </c>
      <c r="V87" s="430"/>
      <c r="W87" s="430"/>
      <c r="X87" s="7"/>
    </row>
    <row r="88" spans="1:24" s="4" customFormat="1" ht="18">
      <c r="A88" s="11"/>
      <c r="B88" s="11"/>
      <c r="C88" s="11"/>
      <c r="D88" s="11"/>
      <c r="E88" s="11"/>
      <c r="F88" s="11"/>
      <c r="G88" s="11"/>
      <c r="H88" s="11" t="s">
        <v>188</v>
      </c>
      <c r="I88" s="5" t="s">
        <v>196</v>
      </c>
      <c r="J88" s="5" t="s">
        <v>197</v>
      </c>
      <c r="K88" s="5" t="s">
        <v>198</v>
      </c>
      <c r="L88" s="5" t="s">
        <v>199</v>
      </c>
      <c r="M88" s="5" t="s">
        <v>200</v>
      </c>
      <c r="N88" s="5" t="s">
        <v>201</v>
      </c>
      <c r="O88" s="5" t="s">
        <v>202</v>
      </c>
      <c r="P88" s="5" t="s">
        <v>203</v>
      </c>
      <c r="Q88" s="5" t="s">
        <v>204</v>
      </c>
      <c r="R88" s="5" t="s">
        <v>205</v>
      </c>
      <c r="S88" s="5" t="s">
        <v>206</v>
      </c>
      <c r="T88" s="5" t="s">
        <v>207</v>
      </c>
      <c r="U88" s="5" t="s">
        <v>196</v>
      </c>
      <c r="V88" s="5" t="s">
        <v>197</v>
      </c>
      <c r="W88" s="5" t="s">
        <v>198</v>
      </c>
      <c r="X88" s="8"/>
    </row>
    <row r="89" spans="1:24" s="2" customFormat="1" ht="21.75" customHeight="1">
      <c r="A89" s="18">
        <v>5</v>
      </c>
      <c r="B89" s="15" t="s">
        <v>369</v>
      </c>
      <c r="C89" s="15" t="s">
        <v>370</v>
      </c>
      <c r="D89" s="431" t="s">
        <v>251</v>
      </c>
      <c r="E89" s="432"/>
      <c r="F89" s="433"/>
      <c r="G89" s="18" t="s">
        <v>210</v>
      </c>
      <c r="H89" s="13" t="s">
        <v>278</v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</row>
    <row r="90" spans="1:24" s="2" customFormat="1" ht="18">
      <c r="A90" s="18"/>
      <c r="B90" s="15"/>
      <c r="C90" s="15" t="s">
        <v>371</v>
      </c>
      <c r="D90" s="13"/>
      <c r="E90" s="13"/>
      <c r="F90" s="13"/>
      <c r="G90" s="18"/>
      <c r="H90" s="18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</row>
    <row r="91" spans="1:24" s="2" customFormat="1" ht="18">
      <c r="A91" s="19"/>
      <c r="B91" s="17"/>
      <c r="C91" s="17"/>
      <c r="D91" s="18"/>
      <c r="E91" s="18"/>
      <c r="F91" s="18"/>
      <c r="G91" s="19"/>
      <c r="H91" s="19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</row>
    <row r="92" spans="1:24" s="2" customFormat="1" ht="18">
      <c r="A92" s="18">
        <v>6</v>
      </c>
      <c r="B92" s="15" t="s">
        <v>373</v>
      </c>
      <c r="C92" s="15" t="s">
        <v>376</v>
      </c>
      <c r="D92" s="431" t="s">
        <v>346</v>
      </c>
      <c r="E92" s="432"/>
      <c r="F92" s="433"/>
      <c r="G92" s="18" t="s">
        <v>210</v>
      </c>
      <c r="H92" s="13" t="s">
        <v>278</v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spans="1:24" s="2" customFormat="1" ht="18">
      <c r="A93" s="18"/>
      <c r="B93" s="15" t="s">
        <v>374</v>
      </c>
      <c r="C93" s="15" t="s">
        <v>374</v>
      </c>
      <c r="D93" s="13"/>
      <c r="E93" s="13"/>
      <c r="F93" s="13"/>
      <c r="G93" s="18"/>
      <c r="H93" s="18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</row>
    <row r="94" spans="1:24" s="2" customFormat="1" ht="18">
      <c r="A94" s="18"/>
      <c r="B94" s="15" t="s">
        <v>375</v>
      </c>
      <c r="C94" s="15" t="s">
        <v>377</v>
      </c>
      <c r="D94" s="18"/>
      <c r="E94" s="18"/>
      <c r="F94" s="18"/>
      <c r="G94" s="18"/>
      <c r="H94" s="18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</row>
    <row r="95" spans="1:24" s="2" customFormat="1" ht="18">
      <c r="A95" s="19"/>
      <c r="B95" s="17"/>
      <c r="C95" s="17"/>
      <c r="D95" s="18"/>
      <c r="E95" s="18"/>
      <c r="F95" s="18"/>
      <c r="G95" s="19"/>
      <c r="H95" s="19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</row>
    <row r="96" spans="1:24" s="2" customFormat="1" ht="18">
      <c r="A96" s="18">
        <v>7</v>
      </c>
      <c r="B96" s="15" t="s">
        <v>378</v>
      </c>
      <c r="C96" s="15" t="s">
        <v>380</v>
      </c>
      <c r="D96" s="431" t="s">
        <v>346</v>
      </c>
      <c r="E96" s="432"/>
      <c r="F96" s="433"/>
      <c r="G96" s="18" t="s">
        <v>210</v>
      </c>
      <c r="H96" s="13" t="s">
        <v>278</v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</row>
    <row r="97" spans="1:24" s="2" customFormat="1" ht="18">
      <c r="A97" s="18"/>
      <c r="B97" s="15" t="s">
        <v>379</v>
      </c>
      <c r="C97" s="15" t="s">
        <v>381</v>
      </c>
      <c r="D97" s="13"/>
      <c r="E97" s="13"/>
      <c r="F97" s="13"/>
      <c r="G97" s="18"/>
      <c r="H97" s="18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spans="1:24" s="2" customFormat="1" ht="18">
      <c r="A98" s="18"/>
      <c r="B98" s="15"/>
      <c r="C98" s="15" t="s">
        <v>382</v>
      </c>
      <c r="D98" s="18"/>
      <c r="E98" s="18"/>
      <c r="F98" s="18"/>
      <c r="G98" s="18"/>
      <c r="H98" s="18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1:24" s="2" customFormat="1" ht="18">
      <c r="A99" s="19"/>
      <c r="B99" s="17"/>
      <c r="C99" s="17"/>
      <c r="D99" s="18"/>
      <c r="E99" s="18"/>
      <c r="F99" s="18"/>
      <c r="G99" s="19"/>
      <c r="H99" s="19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</row>
    <row r="100" spans="1:24" s="2" customFormat="1" ht="18">
      <c r="A100" s="18">
        <v>8</v>
      </c>
      <c r="B100" s="15" t="s">
        <v>384</v>
      </c>
      <c r="C100" s="15" t="s">
        <v>385</v>
      </c>
      <c r="D100" s="431" t="s">
        <v>383</v>
      </c>
      <c r="E100" s="432"/>
      <c r="F100" s="433"/>
      <c r="G100" s="18" t="s">
        <v>210</v>
      </c>
      <c r="H100" s="13" t="s">
        <v>278</v>
      </c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1:24" s="2" customFormat="1" ht="18">
      <c r="A101" s="18"/>
      <c r="B101" s="15"/>
      <c r="C101" s="15" t="s">
        <v>386</v>
      </c>
      <c r="D101" s="13"/>
      <c r="E101" s="13"/>
      <c r="F101" s="13"/>
      <c r="G101" s="18"/>
      <c r="H101" s="18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1:24" s="2" customFormat="1" ht="18">
      <c r="A102" s="18"/>
      <c r="B102" s="15"/>
      <c r="C102" s="15" t="s">
        <v>387</v>
      </c>
      <c r="D102" s="18"/>
      <c r="E102" s="18"/>
      <c r="F102" s="18"/>
      <c r="G102" s="18"/>
      <c r="H102" s="18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1:24" s="2" customFormat="1" ht="18">
      <c r="A103" s="19"/>
      <c r="B103" s="17"/>
      <c r="C103" s="17"/>
      <c r="D103" s="18"/>
      <c r="E103" s="18"/>
      <c r="F103" s="18"/>
      <c r="G103" s="19"/>
      <c r="H103" s="19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</row>
    <row r="104" spans="1:24" s="2" customFormat="1" ht="18">
      <c r="A104" s="18">
        <v>9</v>
      </c>
      <c r="B104" s="15" t="s">
        <v>294</v>
      </c>
      <c r="C104" s="15" t="s">
        <v>388</v>
      </c>
      <c r="D104" s="431" t="s">
        <v>383</v>
      </c>
      <c r="E104" s="432"/>
      <c r="F104" s="433"/>
      <c r="G104" s="18" t="s">
        <v>210</v>
      </c>
      <c r="H104" s="13" t="s">
        <v>278</v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1:24" s="2" customFormat="1" ht="18">
      <c r="A105" s="18"/>
      <c r="B105" s="15"/>
      <c r="C105" s="15" t="s">
        <v>389</v>
      </c>
      <c r="D105" s="13"/>
      <c r="E105" s="13"/>
      <c r="F105" s="13"/>
      <c r="G105" s="18"/>
      <c r="H105" s="18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</row>
    <row r="106" spans="1:24" s="2" customFormat="1" ht="18">
      <c r="A106" s="18"/>
      <c r="B106" s="15"/>
      <c r="C106" s="15" t="s">
        <v>390</v>
      </c>
      <c r="D106" s="18"/>
      <c r="E106" s="18"/>
      <c r="F106" s="18"/>
      <c r="G106" s="18"/>
      <c r="H106" s="18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</row>
    <row r="107" spans="1:24" s="2" customFormat="1" ht="18">
      <c r="A107" s="19"/>
      <c r="B107" s="17"/>
      <c r="C107" s="17"/>
      <c r="D107" s="18"/>
      <c r="E107" s="18"/>
      <c r="F107" s="18"/>
      <c r="G107" s="19"/>
      <c r="H107" s="19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</row>
    <row r="108" spans="1:24" s="2" customFormat="1" ht="18">
      <c r="A108" s="18">
        <v>10</v>
      </c>
      <c r="B108" s="15" t="s">
        <v>391</v>
      </c>
      <c r="C108" s="15" t="s">
        <v>392</v>
      </c>
      <c r="D108" s="431" t="s">
        <v>394</v>
      </c>
      <c r="E108" s="432"/>
      <c r="F108" s="433"/>
      <c r="G108" s="18" t="s">
        <v>210</v>
      </c>
      <c r="H108" s="13" t="s">
        <v>278</v>
      </c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</row>
    <row r="109" spans="1:24" s="2" customFormat="1" ht="18">
      <c r="A109" s="18"/>
      <c r="B109" s="15"/>
      <c r="C109" s="15" t="s">
        <v>393</v>
      </c>
      <c r="D109" s="13"/>
      <c r="E109" s="13"/>
      <c r="F109" s="13"/>
      <c r="G109" s="18"/>
      <c r="H109" s="18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</row>
    <row r="110" spans="1:24" s="4" customFormat="1" ht="18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8"/>
    </row>
    <row r="111" spans="1:24" s="2" customFormat="1" ht="18">
      <c r="A111" s="18">
        <v>11</v>
      </c>
      <c r="B111" s="15" t="s">
        <v>395</v>
      </c>
      <c r="C111" s="15" t="s">
        <v>396</v>
      </c>
      <c r="D111" s="421" t="s">
        <v>347</v>
      </c>
      <c r="E111" s="422"/>
      <c r="F111" s="423"/>
      <c r="G111" s="18" t="s">
        <v>210</v>
      </c>
      <c r="H111" s="13" t="s">
        <v>278</v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</row>
    <row r="112" spans="1:24" s="2" customFormat="1" ht="18">
      <c r="A112" s="18"/>
      <c r="B112" s="15"/>
      <c r="C112" s="15" t="s">
        <v>397</v>
      </c>
      <c r="D112" s="18"/>
      <c r="E112" s="18"/>
      <c r="F112" s="18"/>
      <c r="G112" s="18"/>
      <c r="H112" s="18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</row>
    <row r="113" spans="1:24" s="2" customFormat="1" ht="18">
      <c r="A113" s="19"/>
      <c r="B113" s="17"/>
      <c r="C113" s="17"/>
      <c r="D113" s="19"/>
      <c r="E113" s="19"/>
      <c r="F113" s="19"/>
      <c r="G113" s="19"/>
      <c r="H113" s="19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</row>
    <row r="114" spans="1:24" s="2" customFormat="1" ht="18">
      <c r="A114" s="32"/>
      <c r="B114" s="33"/>
      <c r="C114" s="33"/>
      <c r="D114" s="32"/>
      <c r="E114" s="32"/>
      <c r="F114" s="32"/>
      <c r="G114" s="32"/>
      <c r="H114" s="32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:24" s="2" customFormat="1" ht="18">
      <c r="A115" s="32"/>
      <c r="B115" s="33"/>
      <c r="C115" s="33"/>
      <c r="D115" s="32"/>
      <c r="E115" s="32"/>
      <c r="F115" s="32"/>
      <c r="G115" s="32"/>
      <c r="H115" s="32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:24" s="2" customFormat="1" ht="18">
      <c r="A116" s="32"/>
      <c r="B116" s="33"/>
      <c r="C116" s="33"/>
      <c r="D116" s="32"/>
      <c r="E116" s="32"/>
      <c r="F116" s="32"/>
      <c r="G116" s="32"/>
      <c r="H116" s="32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:24" s="2" customFormat="1" ht="21">
      <c r="A117" s="20" t="s">
        <v>398</v>
      </c>
      <c r="B117" s="33"/>
      <c r="C117" s="33"/>
      <c r="D117" s="32"/>
      <c r="E117" s="32"/>
      <c r="F117" s="32"/>
      <c r="G117" s="32"/>
      <c r="H117" s="32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:24" s="2" customFormat="1" ht="21">
      <c r="A118" s="20" t="s">
        <v>225</v>
      </c>
      <c r="B118" s="33"/>
      <c r="C118" s="33"/>
      <c r="D118" s="32"/>
      <c r="E118" s="32"/>
      <c r="F118" s="32"/>
      <c r="G118" s="32"/>
      <c r="H118" s="32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:24" ht="21">
      <c r="A119" s="20"/>
      <c r="B119" s="34" t="s">
        <v>330</v>
      </c>
      <c r="C119" s="34"/>
      <c r="D119" s="35"/>
      <c r="E119" s="35"/>
      <c r="F119" s="35"/>
      <c r="G119" s="35"/>
      <c r="H119" s="35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</row>
    <row r="120" spans="1:24" ht="21">
      <c r="A120" s="20" t="s">
        <v>230</v>
      </c>
      <c r="B120" s="34"/>
      <c r="C120" s="34"/>
      <c r="D120" s="35"/>
      <c r="E120" s="35"/>
      <c r="F120" s="35"/>
      <c r="G120" s="35"/>
      <c r="H120" s="35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</row>
    <row r="121" spans="1:24" ht="21">
      <c r="A121" s="20"/>
      <c r="B121" s="34" t="s">
        <v>331</v>
      </c>
      <c r="C121" s="34"/>
      <c r="D121" s="35"/>
      <c r="E121" s="35"/>
      <c r="F121" s="35"/>
      <c r="G121" s="35"/>
      <c r="H121" s="35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</row>
    <row r="122" spans="1:24" ht="21">
      <c r="A122" s="20"/>
      <c r="B122" s="34" t="s">
        <v>332</v>
      </c>
      <c r="C122" s="34"/>
      <c r="D122" s="35"/>
      <c r="E122" s="35"/>
      <c r="F122" s="35"/>
      <c r="G122" s="35"/>
      <c r="H122" s="35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</row>
    <row r="123" spans="1:24" ht="21">
      <c r="A123" s="20"/>
      <c r="B123" s="34" t="s">
        <v>333</v>
      </c>
      <c r="C123" s="34"/>
      <c r="D123" s="35"/>
      <c r="E123" s="35"/>
      <c r="F123" s="35"/>
      <c r="G123" s="35"/>
      <c r="H123" s="35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</row>
    <row r="124" spans="1:24" ht="21">
      <c r="A124" s="20"/>
      <c r="B124" s="34"/>
      <c r="C124" s="34"/>
      <c r="D124" s="35"/>
      <c r="E124" s="35"/>
      <c r="F124" s="35"/>
      <c r="G124" s="35"/>
      <c r="H124" s="35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</row>
    <row r="125" spans="1:24" s="4" customFormat="1" ht="18">
      <c r="A125" s="9" t="s">
        <v>176</v>
      </c>
      <c r="B125" s="9" t="s">
        <v>178</v>
      </c>
      <c r="C125" s="9" t="s">
        <v>179</v>
      </c>
      <c r="D125" s="413" t="s">
        <v>181</v>
      </c>
      <c r="E125" s="413"/>
      <c r="F125" s="413"/>
      <c r="G125" s="413"/>
      <c r="H125" s="9" t="s">
        <v>186</v>
      </c>
      <c r="I125" s="413" t="s">
        <v>192</v>
      </c>
      <c r="J125" s="413"/>
      <c r="K125" s="413"/>
      <c r="L125" s="413"/>
      <c r="M125" s="413"/>
      <c r="N125" s="413"/>
      <c r="O125" s="413"/>
      <c r="P125" s="413"/>
      <c r="Q125" s="413"/>
      <c r="R125" s="413"/>
      <c r="S125" s="413"/>
      <c r="T125" s="413"/>
      <c r="U125" s="414" t="s">
        <v>323</v>
      </c>
      <c r="V125" s="415"/>
      <c r="W125" s="416"/>
      <c r="X125" s="6" t="s">
        <v>193</v>
      </c>
    </row>
    <row r="126" spans="1:24" s="4" customFormat="1" ht="18">
      <c r="A126" s="10" t="s">
        <v>177</v>
      </c>
      <c r="B126" s="10"/>
      <c r="C126" s="10" t="s">
        <v>180</v>
      </c>
      <c r="D126" s="9" t="s">
        <v>182</v>
      </c>
      <c r="E126" s="9" t="s">
        <v>183</v>
      </c>
      <c r="F126" s="9" t="s">
        <v>184</v>
      </c>
      <c r="G126" s="9" t="s">
        <v>185</v>
      </c>
      <c r="H126" s="10" t="s">
        <v>187</v>
      </c>
      <c r="I126" s="413" t="s">
        <v>191</v>
      </c>
      <c r="J126" s="413"/>
      <c r="K126" s="413"/>
      <c r="L126" s="413" t="s">
        <v>322</v>
      </c>
      <c r="M126" s="413"/>
      <c r="N126" s="413"/>
      <c r="O126" s="413"/>
      <c r="P126" s="413"/>
      <c r="Q126" s="413"/>
      <c r="R126" s="413"/>
      <c r="S126" s="413"/>
      <c r="T126" s="413"/>
      <c r="U126" s="413" t="s">
        <v>322</v>
      </c>
      <c r="V126" s="413"/>
      <c r="W126" s="413"/>
      <c r="X126" s="7"/>
    </row>
    <row r="127" spans="1:24" s="4" customFormat="1" ht="18">
      <c r="A127" s="11"/>
      <c r="B127" s="11"/>
      <c r="C127" s="11"/>
      <c r="D127" s="11"/>
      <c r="E127" s="11"/>
      <c r="F127" s="11"/>
      <c r="G127" s="11"/>
      <c r="H127" s="11" t="s">
        <v>188</v>
      </c>
      <c r="I127" s="5" t="s">
        <v>196</v>
      </c>
      <c r="J127" s="5" t="s">
        <v>197</v>
      </c>
      <c r="K127" s="5" t="s">
        <v>198</v>
      </c>
      <c r="L127" s="5" t="s">
        <v>199</v>
      </c>
      <c r="M127" s="5" t="s">
        <v>200</v>
      </c>
      <c r="N127" s="5" t="s">
        <v>201</v>
      </c>
      <c r="O127" s="5" t="s">
        <v>202</v>
      </c>
      <c r="P127" s="5" t="s">
        <v>203</v>
      </c>
      <c r="Q127" s="5" t="s">
        <v>204</v>
      </c>
      <c r="R127" s="5" t="s">
        <v>205</v>
      </c>
      <c r="S127" s="5" t="s">
        <v>206</v>
      </c>
      <c r="T127" s="5" t="s">
        <v>207</v>
      </c>
      <c r="U127" s="5" t="s">
        <v>196</v>
      </c>
      <c r="V127" s="5" t="s">
        <v>197</v>
      </c>
      <c r="W127" s="5" t="s">
        <v>198</v>
      </c>
      <c r="X127" s="8"/>
    </row>
    <row r="128" spans="1:24" s="36" customFormat="1" ht="18">
      <c r="A128" s="13" t="s">
        <v>347</v>
      </c>
      <c r="B128" s="13" t="s">
        <v>347</v>
      </c>
      <c r="C128" s="13" t="s">
        <v>347</v>
      </c>
      <c r="D128" s="421" t="s">
        <v>347</v>
      </c>
      <c r="E128" s="422"/>
      <c r="F128" s="423"/>
      <c r="G128" s="18" t="s">
        <v>347</v>
      </c>
      <c r="H128" s="18" t="s">
        <v>347</v>
      </c>
      <c r="I128" s="18" t="s">
        <v>347</v>
      </c>
      <c r="J128" s="18" t="s">
        <v>347</v>
      </c>
      <c r="K128" s="18" t="s">
        <v>347</v>
      </c>
      <c r="L128" s="18" t="s">
        <v>347</v>
      </c>
      <c r="M128" s="18" t="s">
        <v>347</v>
      </c>
      <c r="N128" s="18" t="s">
        <v>347</v>
      </c>
      <c r="O128" s="18" t="s">
        <v>347</v>
      </c>
      <c r="P128" s="18" t="s">
        <v>347</v>
      </c>
      <c r="Q128" s="18" t="s">
        <v>347</v>
      </c>
      <c r="R128" s="18" t="s">
        <v>347</v>
      </c>
      <c r="S128" s="18" t="s">
        <v>347</v>
      </c>
      <c r="T128" s="18" t="s">
        <v>347</v>
      </c>
      <c r="U128" s="18" t="s">
        <v>347</v>
      </c>
      <c r="V128" s="18" t="s">
        <v>347</v>
      </c>
      <c r="W128" s="18" t="s">
        <v>347</v>
      </c>
      <c r="X128" s="18" t="s">
        <v>347</v>
      </c>
    </row>
    <row r="129" spans="1:24" s="36" customFormat="1" ht="18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</row>
    <row r="130" spans="1:24" s="36" customFormat="1" ht="18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</row>
    <row r="131" spans="1:24" s="36" customFormat="1" ht="18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</row>
    <row r="132" spans="1:24" s="36" customFormat="1" ht="18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</row>
    <row r="133" spans="1:24" ht="21">
      <c r="A133" s="20"/>
      <c r="B133" s="34"/>
      <c r="C133" s="34"/>
      <c r="D133" s="35"/>
      <c r="E133" s="35"/>
      <c r="F133" s="35"/>
      <c r="G133" s="35"/>
      <c r="H133" s="35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</row>
    <row r="134" spans="1:24" ht="21">
      <c r="A134" s="20"/>
      <c r="B134" s="34"/>
      <c r="C134" s="34"/>
      <c r="D134" s="35"/>
      <c r="E134" s="35"/>
      <c r="F134" s="35"/>
      <c r="G134" s="35"/>
      <c r="H134" s="35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</row>
    <row r="135" spans="1:24" ht="21">
      <c r="A135" s="20"/>
      <c r="B135" s="34"/>
      <c r="C135" s="34"/>
      <c r="D135" s="35"/>
      <c r="E135" s="35"/>
      <c r="F135" s="35"/>
      <c r="G135" s="35"/>
      <c r="H135" s="35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</row>
    <row r="136" spans="1:24" ht="21">
      <c r="A136" s="20"/>
      <c r="B136" s="34"/>
      <c r="C136" s="34"/>
      <c r="D136" s="35"/>
      <c r="E136" s="35"/>
      <c r="F136" s="35"/>
      <c r="G136" s="35"/>
      <c r="H136" s="35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</row>
    <row r="137" spans="1:24" ht="21">
      <c r="A137" s="20"/>
      <c r="B137" s="34"/>
      <c r="C137" s="34"/>
      <c r="D137" s="35"/>
      <c r="E137" s="35"/>
      <c r="F137" s="35"/>
      <c r="G137" s="35"/>
      <c r="H137" s="35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</row>
    <row r="138" spans="1:24" ht="21">
      <c r="A138" s="20"/>
      <c r="B138" s="34"/>
      <c r="C138" s="34"/>
      <c r="D138" s="35"/>
      <c r="E138" s="35"/>
      <c r="F138" s="35"/>
      <c r="G138" s="35"/>
      <c r="H138" s="35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</row>
    <row r="139" spans="1:24" ht="21">
      <c r="A139" s="20"/>
      <c r="B139" s="34"/>
      <c r="C139" s="34"/>
      <c r="D139" s="35"/>
      <c r="E139" s="35"/>
      <c r="F139" s="35"/>
      <c r="G139" s="35"/>
      <c r="H139" s="35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</row>
    <row r="140" spans="1:24" ht="21">
      <c r="A140" s="20"/>
      <c r="B140" s="34"/>
      <c r="C140" s="34"/>
      <c r="D140" s="35"/>
      <c r="E140" s="35"/>
      <c r="F140" s="35"/>
      <c r="G140" s="35"/>
      <c r="H140" s="35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</row>
    <row r="141" spans="1:24" ht="21">
      <c r="A141" s="20"/>
      <c r="B141" s="34"/>
      <c r="C141" s="34"/>
      <c r="D141" s="35"/>
      <c r="E141" s="35"/>
      <c r="F141" s="35"/>
      <c r="G141" s="35"/>
      <c r="H141" s="35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</row>
    <row r="142" spans="1:24" ht="21">
      <c r="A142" s="20"/>
      <c r="B142" s="34"/>
      <c r="C142" s="34"/>
      <c r="D142" s="35"/>
      <c r="E142" s="35"/>
      <c r="F142" s="35"/>
      <c r="G142" s="35"/>
      <c r="H142" s="35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</row>
    <row r="143" spans="1:24" ht="21">
      <c r="A143" s="20"/>
      <c r="B143" s="34"/>
      <c r="C143" s="34"/>
      <c r="D143" s="35"/>
      <c r="E143" s="35"/>
      <c r="F143" s="35"/>
      <c r="G143" s="35"/>
      <c r="H143" s="35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</row>
    <row r="144" ht="21">
      <c r="A144" s="20" t="s">
        <v>334</v>
      </c>
    </row>
    <row r="145" ht="21">
      <c r="A145" s="20" t="s">
        <v>225</v>
      </c>
    </row>
    <row r="146" ht="21">
      <c r="B146" s="1" t="s">
        <v>305</v>
      </c>
    </row>
    <row r="147" ht="21">
      <c r="B147" s="1" t="s">
        <v>306</v>
      </c>
    </row>
    <row r="148" ht="21">
      <c r="A148" s="20" t="s">
        <v>230</v>
      </c>
    </row>
    <row r="149" ht="21">
      <c r="B149" s="1" t="s">
        <v>335</v>
      </c>
    </row>
    <row r="150" ht="21">
      <c r="B150" s="1" t="s">
        <v>336</v>
      </c>
    </row>
    <row r="151" ht="21">
      <c r="B151" s="1" t="s">
        <v>337</v>
      </c>
    </row>
    <row r="152" ht="21">
      <c r="B152" s="1" t="s">
        <v>338</v>
      </c>
    </row>
    <row r="154" spans="1:24" s="4" customFormat="1" ht="18">
      <c r="A154" s="9" t="s">
        <v>176</v>
      </c>
      <c r="B154" s="9" t="s">
        <v>178</v>
      </c>
      <c r="C154" s="9" t="s">
        <v>179</v>
      </c>
      <c r="D154" s="413" t="s">
        <v>181</v>
      </c>
      <c r="E154" s="413"/>
      <c r="F154" s="413"/>
      <c r="G154" s="413"/>
      <c r="H154" s="9" t="s">
        <v>186</v>
      </c>
      <c r="I154" s="413" t="s">
        <v>192</v>
      </c>
      <c r="J154" s="413"/>
      <c r="K154" s="413"/>
      <c r="L154" s="413"/>
      <c r="M154" s="413"/>
      <c r="N154" s="413"/>
      <c r="O154" s="413"/>
      <c r="P154" s="413"/>
      <c r="Q154" s="413"/>
      <c r="R154" s="413"/>
      <c r="S154" s="413"/>
      <c r="T154" s="413"/>
      <c r="U154" s="414" t="s">
        <v>323</v>
      </c>
      <c r="V154" s="415"/>
      <c r="W154" s="416"/>
      <c r="X154" s="6" t="s">
        <v>193</v>
      </c>
    </row>
    <row r="155" spans="1:24" s="4" customFormat="1" ht="18">
      <c r="A155" s="10" t="s">
        <v>177</v>
      </c>
      <c r="B155" s="10"/>
      <c r="C155" s="10" t="s">
        <v>180</v>
      </c>
      <c r="D155" s="9" t="s">
        <v>182</v>
      </c>
      <c r="E155" s="9" t="s">
        <v>183</v>
      </c>
      <c r="F155" s="9" t="s">
        <v>184</v>
      </c>
      <c r="G155" s="9" t="s">
        <v>185</v>
      </c>
      <c r="H155" s="10" t="s">
        <v>187</v>
      </c>
      <c r="I155" s="413" t="s">
        <v>191</v>
      </c>
      <c r="J155" s="413"/>
      <c r="K155" s="413"/>
      <c r="L155" s="413" t="s">
        <v>322</v>
      </c>
      <c r="M155" s="413"/>
      <c r="N155" s="413"/>
      <c r="O155" s="413"/>
      <c r="P155" s="413"/>
      <c r="Q155" s="413"/>
      <c r="R155" s="413"/>
      <c r="S155" s="413"/>
      <c r="T155" s="413"/>
      <c r="U155" s="413" t="s">
        <v>322</v>
      </c>
      <c r="V155" s="413"/>
      <c r="W155" s="413"/>
      <c r="X155" s="7"/>
    </row>
    <row r="156" spans="1:24" s="4" customFormat="1" ht="18">
      <c r="A156" s="11"/>
      <c r="B156" s="11"/>
      <c r="C156" s="11"/>
      <c r="D156" s="11"/>
      <c r="E156" s="11"/>
      <c r="F156" s="11"/>
      <c r="G156" s="11"/>
      <c r="H156" s="11" t="s">
        <v>188</v>
      </c>
      <c r="I156" s="5" t="s">
        <v>196</v>
      </c>
      <c r="J156" s="5" t="s">
        <v>197</v>
      </c>
      <c r="K156" s="5" t="s">
        <v>198</v>
      </c>
      <c r="L156" s="5" t="s">
        <v>199</v>
      </c>
      <c r="M156" s="5" t="s">
        <v>200</v>
      </c>
      <c r="N156" s="5" t="s">
        <v>201</v>
      </c>
      <c r="O156" s="5" t="s">
        <v>202</v>
      </c>
      <c r="P156" s="5" t="s">
        <v>203</v>
      </c>
      <c r="Q156" s="5" t="s">
        <v>204</v>
      </c>
      <c r="R156" s="5" t="s">
        <v>205</v>
      </c>
      <c r="S156" s="5" t="s">
        <v>206</v>
      </c>
      <c r="T156" s="5" t="s">
        <v>207</v>
      </c>
      <c r="U156" s="5" t="s">
        <v>196</v>
      </c>
      <c r="V156" s="5" t="s">
        <v>197</v>
      </c>
      <c r="W156" s="5" t="s">
        <v>198</v>
      </c>
      <c r="X156" s="8"/>
    </row>
    <row r="157" spans="1:24" s="2" customFormat="1" ht="18">
      <c r="A157" s="13">
        <v>1</v>
      </c>
      <c r="B157" s="21" t="s">
        <v>407</v>
      </c>
      <c r="C157" s="21" t="s">
        <v>399</v>
      </c>
      <c r="D157" s="421" t="s">
        <v>346</v>
      </c>
      <c r="E157" s="422"/>
      <c r="F157" s="423"/>
      <c r="G157" s="13" t="s">
        <v>210</v>
      </c>
      <c r="H157" s="13" t="s">
        <v>236</v>
      </c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</row>
    <row r="158" spans="1:24" s="2" customFormat="1" ht="18">
      <c r="A158" s="18"/>
      <c r="B158" s="15" t="s">
        <v>408</v>
      </c>
      <c r="C158" s="15" t="s">
        <v>400</v>
      </c>
      <c r="D158" s="18"/>
      <c r="E158" s="18"/>
      <c r="F158" s="18"/>
      <c r="G158" s="18"/>
      <c r="H158" s="18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</row>
    <row r="159" spans="1:24" s="2" customFormat="1" ht="18">
      <c r="A159" s="19"/>
      <c r="B159" s="17" t="s">
        <v>409</v>
      </c>
      <c r="C159" s="17"/>
      <c r="D159" s="19"/>
      <c r="E159" s="19"/>
      <c r="F159" s="19"/>
      <c r="G159" s="19"/>
      <c r="H159" s="19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</row>
    <row r="160" spans="1:24" s="2" customFormat="1" ht="18">
      <c r="A160" s="13">
        <v>2</v>
      </c>
      <c r="B160" s="21" t="s">
        <v>401</v>
      </c>
      <c r="C160" s="21" t="s">
        <v>403</v>
      </c>
      <c r="D160" s="421" t="s">
        <v>347</v>
      </c>
      <c r="E160" s="422"/>
      <c r="F160" s="423"/>
      <c r="G160" s="13" t="s">
        <v>210</v>
      </c>
      <c r="H160" s="13" t="s">
        <v>236</v>
      </c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</row>
    <row r="161" spans="1:24" s="2" customFormat="1" ht="18">
      <c r="A161" s="18"/>
      <c r="B161" s="15" t="s">
        <v>405</v>
      </c>
      <c r="C161" s="15" t="s">
        <v>404</v>
      </c>
      <c r="D161" s="18"/>
      <c r="E161" s="18"/>
      <c r="F161" s="18"/>
      <c r="G161" s="18"/>
      <c r="H161" s="18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</row>
    <row r="162" spans="1:24" s="2" customFormat="1" ht="18">
      <c r="A162" s="18"/>
      <c r="B162" s="15" t="s">
        <v>402</v>
      </c>
      <c r="C162" s="15"/>
      <c r="D162" s="18"/>
      <c r="E162" s="18"/>
      <c r="F162" s="18"/>
      <c r="G162" s="18"/>
      <c r="H162" s="18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</row>
    <row r="163" spans="1:24" s="2" customFormat="1" ht="18">
      <c r="A163" s="19"/>
      <c r="B163" s="17"/>
      <c r="C163" s="17"/>
      <c r="D163" s="19"/>
      <c r="E163" s="19"/>
      <c r="F163" s="19"/>
      <c r="G163" s="19"/>
      <c r="H163" s="19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</row>
    <row r="164" spans="1:24" s="2" customFormat="1" ht="18">
      <c r="A164" s="32"/>
      <c r="B164" s="33"/>
      <c r="C164" s="33"/>
      <c r="D164" s="32"/>
      <c r="E164" s="32"/>
      <c r="F164" s="32"/>
      <c r="G164" s="32"/>
      <c r="H164" s="32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:24" s="2" customFormat="1" ht="18">
      <c r="A165" s="32"/>
      <c r="B165" s="33"/>
      <c r="C165" s="33"/>
      <c r="D165" s="32"/>
      <c r="E165" s="32"/>
      <c r="F165" s="32"/>
      <c r="G165" s="32"/>
      <c r="H165" s="32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:24" s="2" customFormat="1" ht="18">
      <c r="A166" s="32"/>
      <c r="B166" s="33"/>
      <c r="C166" s="33"/>
      <c r="D166" s="32"/>
      <c r="E166" s="32"/>
      <c r="F166" s="32"/>
      <c r="G166" s="32"/>
      <c r="H166" s="32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:24" s="2" customFormat="1" ht="18">
      <c r="A167" s="32"/>
      <c r="B167" s="33"/>
      <c r="C167" s="33"/>
      <c r="D167" s="32"/>
      <c r="E167" s="32"/>
      <c r="F167" s="32"/>
      <c r="G167" s="32"/>
      <c r="H167" s="32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:24" s="2" customFormat="1" ht="18">
      <c r="A168" s="32"/>
      <c r="B168" s="33"/>
      <c r="C168" s="33"/>
      <c r="D168" s="32"/>
      <c r="E168" s="32"/>
      <c r="F168" s="32"/>
      <c r="G168" s="32"/>
      <c r="H168" s="32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:24" s="2" customFormat="1" ht="18">
      <c r="A169" s="32"/>
      <c r="B169" s="33"/>
      <c r="C169" s="33"/>
      <c r="D169" s="32"/>
      <c r="E169" s="32"/>
      <c r="F169" s="32"/>
      <c r="G169" s="32"/>
      <c r="H169" s="32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:24" s="2" customFormat="1" ht="18">
      <c r="A170" s="32"/>
      <c r="B170" s="33"/>
      <c r="C170" s="33"/>
      <c r="D170" s="32"/>
      <c r="E170" s="32"/>
      <c r="F170" s="32"/>
      <c r="G170" s="32"/>
      <c r="H170" s="32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:24" s="2" customFormat="1" ht="18">
      <c r="A171" s="32"/>
      <c r="B171" s="33"/>
      <c r="C171" s="33"/>
      <c r="D171" s="32"/>
      <c r="E171" s="32"/>
      <c r="F171" s="32"/>
      <c r="G171" s="32"/>
      <c r="H171" s="32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:24" s="2" customFormat="1" ht="18">
      <c r="A172" s="32"/>
      <c r="B172" s="33"/>
      <c r="C172" s="33"/>
      <c r="D172" s="32"/>
      <c r="E172" s="32"/>
      <c r="F172" s="32"/>
      <c r="G172" s="32"/>
      <c r="H172" s="32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ht="21">
      <c r="A173" s="20" t="s">
        <v>329</v>
      </c>
    </row>
    <row r="174" ht="21">
      <c r="A174" s="20" t="s">
        <v>225</v>
      </c>
    </row>
    <row r="175" ht="21">
      <c r="B175" s="1" t="s">
        <v>307</v>
      </c>
    </row>
    <row r="176" ht="21">
      <c r="B176" s="1" t="s">
        <v>308</v>
      </c>
    </row>
    <row r="177" ht="21">
      <c r="A177" s="20" t="s">
        <v>230</v>
      </c>
    </row>
    <row r="178" ht="21">
      <c r="B178" s="1" t="s">
        <v>279</v>
      </c>
    </row>
    <row r="179" ht="21">
      <c r="B179" s="1" t="s">
        <v>280</v>
      </c>
    </row>
    <row r="180" ht="21">
      <c r="B180" s="1" t="s">
        <v>339</v>
      </c>
    </row>
    <row r="181" ht="21">
      <c r="B181" s="1" t="s">
        <v>340</v>
      </c>
    </row>
    <row r="182" ht="21">
      <c r="B182" s="31" t="s">
        <v>341</v>
      </c>
    </row>
    <row r="183" ht="21">
      <c r="B183" s="31" t="s">
        <v>342</v>
      </c>
    </row>
    <row r="184" spans="1:8" s="2" customFormat="1" ht="18">
      <c r="A184" s="3"/>
      <c r="D184" s="3"/>
      <c r="E184" s="3"/>
      <c r="F184" s="3"/>
      <c r="G184" s="3"/>
      <c r="H184" s="3"/>
    </row>
    <row r="185" spans="1:24" s="4" customFormat="1" ht="18">
      <c r="A185" s="9" t="s">
        <v>176</v>
      </c>
      <c r="B185" s="9" t="s">
        <v>178</v>
      </c>
      <c r="C185" s="9" t="s">
        <v>179</v>
      </c>
      <c r="D185" s="413" t="s">
        <v>181</v>
      </c>
      <c r="E185" s="413"/>
      <c r="F185" s="413"/>
      <c r="G185" s="413"/>
      <c r="H185" s="9" t="s">
        <v>186</v>
      </c>
      <c r="I185" s="413" t="s">
        <v>192</v>
      </c>
      <c r="J185" s="413"/>
      <c r="K185" s="413"/>
      <c r="L185" s="413"/>
      <c r="M185" s="413"/>
      <c r="N185" s="413"/>
      <c r="O185" s="413"/>
      <c r="P185" s="413"/>
      <c r="Q185" s="413"/>
      <c r="R185" s="413"/>
      <c r="S185" s="413"/>
      <c r="T185" s="413"/>
      <c r="U185" s="414" t="s">
        <v>323</v>
      </c>
      <c r="V185" s="415"/>
      <c r="W185" s="416"/>
      <c r="X185" s="6" t="s">
        <v>193</v>
      </c>
    </row>
    <row r="186" spans="1:24" s="4" customFormat="1" ht="18">
      <c r="A186" s="10" t="s">
        <v>177</v>
      </c>
      <c r="B186" s="10"/>
      <c r="C186" s="10" t="s">
        <v>180</v>
      </c>
      <c r="D186" s="9" t="s">
        <v>182</v>
      </c>
      <c r="E186" s="9" t="s">
        <v>183</v>
      </c>
      <c r="F186" s="9" t="s">
        <v>184</v>
      </c>
      <c r="G186" s="9" t="s">
        <v>185</v>
      </c>
      <c r="H186" s="10" t="s">
        <v>187</v>
      </c>
      <c r="I186" s="413" t="s">
        <v>191</v>
      </c>
      <c r="J186" s="413"/>
      <c r="K186" s="413"/>
      <c r="L186" s="413" t="s">
        <v>322</v>
      </c>
      <c r="M186" s="413"/>
      <c r="N186" s="413"/>
      <c r="O186" s="413"/>
      <c r="P186" s="413"/>
      <c r="Q186" s="413"/>
      <c r="R186" s="413"/>
      <c r="S186" s="413"/>
      <c r="T186" s="413"/>
      <c r="U186" s="413" t="s">
        <v>322</v>
      </c>
      <c r="V186" s="413"/>
      <c r="W186" s="413"/>
      <c r="X186" s="7"/>
    </row>
    <row r="187" spans="1:24" s="4" customFormat="1" ht="18">
      <c r="A187" s="11"/>
      <c r="B187" s="11"/>
      <c r="C187" s="11"/>
      <c r="D187" s="11"/>
      <c r="E187" s="11"/>
      <c r="F187" s="11"/>
      <c r="G187" s="11"/>
      <c r="H187" s="11" t="s">
        <v>188</v>
      </c>
      <c r="I187" s="5" t="s">
        <v>196</v>
      </c>
      <c r="J187" s="5" t="s">
        <v>197</v>
      </c>
      <c r="K187" s="5" t="s">
        <v>198</v>
      </c>
      <c r="L187" s="5" t="s">
        <v>199</v>
      </c>
      <c r="M187" s="5" t="s">
        <v>200</v>
      </c>
      <c r="N187" s="5" t="s">
        <v>201</v>
      </c>
      <c r="O187" s="5" t="s">
        <v>202</v>
      </c>
      <c r="P187" s="5" t="s">
        <v>203</v>
      </c>
      <c r="Q187" s="5" t="s">
        <v>204</v>
      </c>
      <c r="R187" s="5" t="s">
        <v>205</v>
      </c>
      <c r="S187" s="5" t="s">
        <v>206</v>
      </c>
      <c r="T187" s="5" t="s">
        <v>207</v>
      </c>
      <c r="U187" s="5" t="s">
        <v>196</v>
      </c>
      <c r="V187" s="5" t="s">
        <v>197</v>
      </c>
      <c r="W187" s="5" t="s">
        <v>198</v>
      </c>
      <c r="X187" s="8"/>
    </row>
    <row r="188" spans="1:24" s="2" customFormat="1" ht="21.75" customHeight="1">
      <c r="A188" s="13">
        <v>1</v>
      </c>
      <c r="B188" s="21" t="s">
        <v>472</v>
      </c>
      <c r="C188" s="21" t="s">
        <v>372</v>
      </c>
      <c r="D188" s="421" t="s">
        <v>347</v>
      </c>
      <c r="E188" s="422"/>
      <c r="F188" s="423"/>
      <c r="G188" s="13" t="s">
        <v>210</v>
      </c>
      <c r="H188" s="13" t="s">
        <v>236</v>
      </c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</row>
    <row r="189" spans="1:24" s="2" customFormat="1" ht="18">
      <c r="A189" s="18"/>
      <c r="B189" s="15" t="s">
        <v>363</v>
      </c>
      <c r="C189" s="15" t="s">
        <v>364</v>
      </c>
      <c r="D189" s="18"/>
      <c r="E189" s="18"/>
      <c r="F189" s="18"/>
      <c r="G189" s="18"/>
      <c r="H189" s="18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</row>
    <row r="190" spans="1:24" s="2" customFormat="1" ht="18">
      <c r="A190" s="18"/>
      <c r="B190" s="15"/>
      <c r="C190" s="15" t="s">
        <v>365</v>
      </c>
      <c r="D190" s="18"/>
      <c r="E190" s="18"/>
      <c r="F190" s="18"/>
      <c r="G190" s="18"/>
      <c r="H190" s="18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</row>
    <row r="191" spans="1:24" s="2" customFormat="1" ht="18">
      <c r="A191" s="19"/>
      <c r="B191" s="17"/>
      <c r="C191" s="17"/>
      <c r="D191" s="19"/>
      <c r="E191" s="19"/>
      <c r="F191" s="19"/>
      <c r="G191" s="19"/>
      <c r="H191" s="19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</row>
  </sheetData>
  <sheetProtection/>
  <mergeCells count="70">
    <mergeCell ref="D111:F111"/>
    <mergeCell ref="D157:F157"/>
    <mergeCell ref="D128:F128"/>
    <mergeCell ref="D81:F81"/>
    <mergeCell ref="D96:F96"/>
    <mergeCell ref="D92:F92"/>
    <mergeCell ref="D108:F108"/>
    <mergeCell ref="D104:F104"/>
    <mergeCell ref="D100:F100"/>
    <mergeCell ref="I39:K39"/>
    <mergeCell ref="L39:T39"/>
    <mergeCell ref="I68:T68"/>
    <mergeCell ref="D75:F75"/>
    <mergeCell ref="D78:F78"/>
    <mergeCell ref="D79:F79"/>
    <mergeCell ref="D73:F73"/>
    <mergeCell ref="D76:F76"/>
    <mergeCell ref="D71:F71"/>
    <mergeCell ref="D77:F77"/>
    <mergeCell ref="A2:X2"/>
    <mergeCell ref="A3:X3"/>
    <mergeCell ref="D15:G15"/>
    <mergeCell ref="I15:T15"/>
    <mergeCell ref="U15:W15"/>
    <mergeCell ref="I38:T38"/>
    <mergeCell ref="U16:W16"/>
    <mergeCell ref="D18:F18"/>
    <mergeCell ref="D19:F19"/>
    <mergeCell ref="D20:F20"/>
    <mergeCell ref="I16:K16"/>
    <mergeCell ref="L16:T16"/>
    <mergeCell ref="U38:W38"/>
    <mergeCell ref="D89:F89"/>
    <mergeCell ref="D86:G86"/>
    <mergeCell ref="I86:T86"/>
    <mergeCell ref="U86:W86"/>
    <mergeCell ref="U39:W39"/>
    <mergeCell ref="D68:G68"/>
    <mergeCell ref="U68:W68"/>
    <mergeCell ref="I125:T125"/>
    <mergeCell ref="U125:W125"/>
    <mergeCell ref="I126:K126"/>
    <mergeCell ref="L126:T126"/>
    <mergeCell ref="D125:G125"/>
    <mergeCell ref="U126:W126"/>
    <mergeCell ref="D72:F72"/>
    <mergeCell ref="D74:F74"/>
    <mergeCell ref="I69:K69"/>
    <mergeCell ref="L69:T69"/>
    <mergeCell ref="U69:W69"/>
    <mergeCell ref="I87:K87"/>
    <mergeCell ref="L87:T87"/>
    <mergeCell ref="U87:W87"/>
    <mergeCell ref="D80:F80"/>
    <mergeCell ref="I185:T185"/>
    <mergeCell ref="U185:W185"/>
    <mergeCell ref="D154:G154"/>
    <mergeCell ref="I154:T154"/>
    <mergeCell ref="U154:W154"/>
    <mergeCell ref="D160:F160"/>
    <mergeCell ref="A1:X1"/>
    <mergeCell ref="D188:F188"/>
    <mergeCell ref="D38:G38"/>
    <mergeCell ref="I186:K186"/>
    <mergeCell ref="L186:T186"/>
    <mergeCell ref="U186:W186"/>
    <mergeCell ref="I155:K155"/>
    <mergeCell ref="L155:T155"/>
    <mergeCell ref="U155:W155"/>
    <mergeCell ref="D185:G185"/>
  </mergeCells>
  <printOptions/>
  <pageMargins left="0.62" right="0.19" top="0.44" bottom="0.51" header="0.42" footer="0.5"/>
  <pageSetup horizontalDpi="300" verticalDpi="3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05"/>
  <sheetViews>
    <sheetView zoomScalePageLayoutView="0" workbookViewId="0" topLeftCell="A292">
      <selection activeCell="A369" sqref="A369:IV369"/>
    </sheetView>
  </sheetViews>
  <sheetFormatPr defaultColWidth="9.140625" defaultRowHeight="21.75" customHeight="1"/>
  <cols>
    <col min="1" max="1" width="5.28125" style="211" customWidth="1"/>
    <col min="2" max="2" width="59.28125" style="211" customWidth="1"/>
    <col min="3" max="3" width="11.7109375" style="232" customWidth="1"/>
    <col min="4" max="4" width="10.8515625" style="232" customWidth="1"/>
    <col min="5" max="5" width="9.57421875" style="232" customWidth="1"/>
    <col min="6" max="17" width="3.7109375" style="211" customWidth="1"/>
    <col min="18" max="16384" width="9.140625" style="211" customWidth="1"/>
  </cols>
  <sheetData>
    <row r="1" spans="1:17" s="270" customFormat="1" ht="21.75" customHeight="1">
      <c r="A1" s="494" t="s">
        <v>1202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</row>
    <row r="2" spans="1:17" ht="21.75" customHeight="1">
      <c r="A2" s="495" t="s">
        <v>1320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</row>
    <row r="3" spans="1:17" ht="21.75" customHeight="1">
      <c r="A3" s="494" t="s">
        <v>174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</row>
    <row r="4" spans="2:12" ht="21.75" customHeight="1">
      <c r="B4" s="271" t="s">
        <v>1206</v>
      </c>
      <c r="C4" s="271"/>
      <c r="D4" s="271"/>
      <c r="L4" s="232"/>
    </row>
    <row r="5" spans="1:12" ht="21.75" customHeight="1">
      <c r="A5" s="232"/>
      <c r="B5" s="412" t="s">
        <v>1207</v>
      </c>
      <c r="C5" s="272"/>
      <c r="D5" s="272"/>
      <c r="E5" s="273"/>
      <c r="F5" s="272"/>
      <c r="G5" s="272"/>
      <c r="H5" s="272"/>
      <c r="I5" s="272"/>
      <c r="L5" s="232"/>
    </row>
    <row r="6" ht="6" customHeight="1"/>
    <row r="7" spans="1:17" s="213" customFormat="1" ht="21.75" customHeight="1">
      <c r="A7" s="266" t="s">
        <v>176</v>
      </c>
      <c r="B7" s="482" t="s">
        <v>178</v>
      </c>
      <c r="C7" s="485" t="s">
        <v>315</v>
      </c>
      <c r="D7" s="267" t="s">
        <v>1039</v>
      </c>
      <c r="E7" s="267" t="s">
        <v>186</v>
      </c>
      <c r="F7" s="488" t="s">
        <v>1447</v>
      </c>
      <c r="G7" s="489"/>
      <c r="H7" s="489"/>
      <c r="I7" s="489"/>
      <c r="J7" s="489"/>
      <c r="K7" s="489"/>
      <c r="L7" s="489"/>
      <c r="M7" s="489"/>
      <c r="N7" s="489"/>
      <c r="O7" s="489"/>
      <c r="P7" s="489"/>
      <c r="Q7" s="490"/>
    </row>
    <row r="8" spans="1:17" s="213" customFormat="1" ht="21.75" customHeight="1">
      <c r="A8" s="177" t="s">
        <v>177</v>
      </c>
      <c r="B8" s="483"/>
      <c r="C8" s="486"/>
      <c r="D8" s="501" t="s">
        <v>187</v>
      </c>
      <c r="E8" s="491" t="s">
        <v>187</v>
      </c>
      <c r="F8" s="493" t="s">
        <v>1289</v>
      </c>
      <c r="G8" s="493"/>
      <c r="H8" s="493"/>
      <c r="I8" s="493" t="s">
        <v>1446</v>
      </c>
      <c r="J8" s="493"/>
      <c r="K8" s="493"/>
      <c r="L8" s="493"/>
      <c r="M8" s="493"/>
      <c r="N8" s="493"/>
      <c r="O8" s="493"/>
      <c r="P8" s="493"/>
      <c r="Q8" s="493"/>
    </row>
    <row r="9" spans="1:17" s="213" customFormat="1" ht="21.75" customHeight="1">
      <c r="A9" s="179"/>
      <c r="B9" s="484"/>
      <c r="C9" s="487"/>
      <c r="D9" s="503"/>
      <c r="E9" s="492"/>
      <c r="F9" s="269" t="s">
        <v>1080</v>
      </c>
      <c r="G9" s="269" t="s">
        <v>1081</v>
      </c>
      <c r="H9" s="269" t="s">
        <v>1082</v>
      </c>
      <c r="I9" s="269" t="s">
        <v>1083</v>
      </c>
      <c r="J9" s="269" t="s">
        <v>1084</v>
      </c>
      <c r="K9" s="269" t="s">
        <v>1085</v>
      </c>
      <c r="L9" s="269" t="s">
        <v>1086</v>
      </c>
      <c r="M9" s="269" t="s">
        <v>1087</v>
      </c>
      <c r="N9" s="269" t="s">
        <v>1088</v>
      </c>
      <c r="O9" s="269" t="s">
        <v>1089</v>
      </c>
      <c r="P9" s="269" t="s">
        <v>1090</v>
      </c>
      <c r="Q9" s="269" t="s">
        <v>1091</v>
      </c>
    </row>
    <row r="10" spans="1:17" s="213" customFormat="1" ht="21.75" customHeight="1">
      <c r="A10" s="177"/>
      <c r="B10" s="261" t="s">
        <v>1219</v>
      </c>
      <c r="C10" s="302"/>
      <c r="D10" s="305"/>
      <c r="E10" s="305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</row>
    <row r="11" spans="1:17" s="213" customFormat="1" ht="21.75" customHeight="1">
      <c r="A11" s="186">
        <v>1</v>
      </c>
      <c r="B11" s="327" t="s">
        <v>1452</v>
      </c>
      <c r="C11" s="308">
        <v>720000</v>
      </c>
      <c r="D11" s="309" t="s">
        <v>1219</v>
      </c>
      <c r="E11" s="155" t="s">
        <v>1079</v>
      </c>
      <c r="F11" s="306"/>
      <c r="G11" s="306"/>
      <c r="H11" s="155"/>
      <c r="I11" s="155"/>
      <c r="J11" s="155"/>
      <c r="K11" s="155"/>
      <c r="L11" s="155"/>
      <c r="M11" s="155"/>
      <c r="N11" s="155"/>
      <c r="O11" s="155"/>
      <c r="P11" s="155"/>
      <c r="Q11" s="155"/>
    </row>
    <row r="12" spans="1:17" s="213" customFormat="1" ht="21.75" customHeight="1">
      <c r="A12" s="186"/>
      <c r="B12" s="327" t="s">
        <v>1453</v>
      </c>
      <c r="C12" s="186"/>
      <c r="D12" s="186" t="s">
        <v>1071</v>
      </c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</row>
    <row r="13" spans="1:17" s="213" customFormat="1" ht="21.75" customHeight="1">
      <c r="A13" s="186"/>
      <c r="B13" s="339" t="s">
        <v>1454</v>
      </c>
      <c r="C13" s="337"/>
      <c r="D13" s="337"/>
      <c r="E13" s="338"/>
      <c r="F13" s="338"/>
      <c r="G13" s="338"/>
      <c r="H13" s="155"/>
      <c r="I13" s="155"/>
      <c r="J13" s="155"/>
      <c r="K13" s="155"/>
      <c r="L13" s="155"/>
      <c r="M13" s="155"/>
      <c r="N13" s="155"/>
      <c r="O13" s="155"/>
      <c r="P13" s="155"/>
      <c r="Q13" s="155"/>
    </row>
    <row r="14" spans="1:17" s="213" customFormat="1" ht="21.75" customHeight="1">
      <c r="A14" s="186"/>
      <c r="B14" s="339" t="s">
        <v>1132</v>
      </c>
      <c r="C14" s="337"/>
      <c r="D14" s="337"/>
      <c r="E14" s="378"/>
      <c r="F14" s="338"/>
      <c r="G14" s="338"/>
      <c r="H14" s="155"/>
      <c r="I14" s="155"/>
      <c r="J14" s="155"/>
      <c r="K14" s="155"/>
      <c r="L14" s="155"/>
      <c r="M14" s="155"/>
      <c r="N14" s="155"/>
      <c r="O14" s="155"/>
      <c r="P14" s="155"/>
      <c r="Q14" s="155"/>
    </row>
    <row r="15" spans="1:17" s="213" customFormat="1" ht="8.25" customHeight="1">
      <c r="A15" s="183"/>
      <c r="B15" s="323"/>
      <c r="C15" s="310"/>
      <c r="D15" s="311"/>
      <c r="E15" s="268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</row>
    <row r="16" spans="1:17" s="213" customFormat="1" ht="21.75" customHeight="1">
      <c r="A16" s="186">
        <v>2</v>
      </c>
      <c r="B16" s="326" t="s">
        <v>1455</v>
      </c>
      <c r="C16" s="312">
        <v>490000</v>
      </c>
      <c r="D16" s="309" t="s">
        <v>1219</v>
      </c>
      <c r="E16" s="186" t="s">
        <v>1079</v>
      </c>
      <c r="F16" s="253"/>
      <c r="G16" s="253"/>
      <c r="H16" s="155"/>
      <c r="I16" s="155"/>
      <c r="J16" s="155"/>
      <c r="K16" s="155"/>
      <c r="L16" s="155"/>
      <c r="M16" s="155"/>
      <c r="N16" s="155"/>
      <c r="O16" s="155"/>
      <c r="P16" s="155"/>
      <c r="Q16" s="237"/>
    </row>
    <row r="17" spans="1:17" s="213" customFormat="1" ht="21.75" customHeight="1">
      <c r="A17" s="255"/>
      <c r="B17" s="327" t="s">
        <v>1456</v>
      </c>
      <c r="C17" s="186"/>
      <c r="D17" s="186" t="s">
        <v>1071</v>
      </c>
      <c r="E17" s="186"/>
      <c r="F17" s="186"/>
      <c r="G17" s="186"/>
      <c r="H17" s="155"/>
      <c r="I17" s="155"/>
      <c r="J17" s="155"/>
      <c r="K17" s="155"/>
      <c r="L17" s="155"/>
      <c r="M17" s="155"/>
      <c r="N17" s="155"/>
      <c r="O17" s="155"/>
      <c r="P17" s="155"/>
      <c r="Q17" s="237"/>
    </row>
    <row r="18" spans="1:17" s="213" customFormat="1" ht="13.5" customHeight="1">
      <c r="A18" s="257"/>
      <c r="B18" s="258"/>
      <c r="C18" s="310"/>
      <c r="D18" s="311"/>
      <c r="E18" s="311"/>
      <c r="F18" s="317"/>
      <c r="G18" s="317"/>
      <c r="H18" s="284"/>
      <c r="I18" s="284"/>
      <c r="J18" s="284"/>
      <c r="K18" s="284"/>
      <c r="L18" s="284"/>
      <c r="M18" s="284"/>
      <c r="N18" s="284"/>
      <c r="O18" s="284"/>
      <c r="P18" s="284"/>
      <c r="Q18" s="284"/>
    </row>
    <row r="19" spans="1:17" s="232" customFormat="1" ht="21.75" customHeight="1">
      <c r="A19" s="158"/>
      <c r="B19" s="322" t="s">
        <v>1072</v>
      </c>
      <c r="C19" s="335"/>
      <c r="D19" s="155"/>
      <c r="E19" s="155"/>
      <c r="F19" s="155"/>
      <c r="G19" s="155"/>
      <c r="H19" s="155"/>
      <c r="I19" s="155"/>
      <c r="J19" s="155"/>
      <c r="K19" s="254"/>
      <c r="L19" s="254"/>
      <c r="M19" s="254"/>
      <c r="N19" s="254"/>
      <c r="O19" s="186"/>
      <c r="P19" s="186"/>
      <c r="Q19" s="316"/>
    </row>
    <row r="20" spans="1:17" s="232" customFormat="1" ht="21.75" customHeight="1">
      <c r="A20" s="161">
        <v>3</v>
      </c>
      <c r="B20" s="327" t="s">
        <v>1457</v>
      </c>
      <c r="C20" s="308">
        <v>354000</v>
      </c>
      <c r="D20" s="309" t="s">
        <v>1072</v>
      </c>
      <c r="E20" s="186" t="s">
        <v>1079</v>
      </c>
      <c r="F20" s="318"/>
      <c r="G20" s="318"/>
      <c r="H20" s="186"/>
      <c r="I20" s="186"/>
      <c r="J20" s="186"/>
      <c r="K20" s="186"/>
      <c r="L20" s="186"/>
      <c r="M20" s="186"/>
      <c r="N20" s="186"/>
      <c r="O20" s="186"/>
      <c r="P20" s="186"/>
      <c r="Q20" s="316"/>
    </row>
    <row r="21" spans="1:17" s="232" customFormat="1" ht="21.75" customHeight="1">
      <c r="A21" s="161"/>
      <c r="B21" s="327" t="s">
        <v>1133</v>
      </c>
      <c r="C21" s="337"/>
      <c r="D21" s="186" t="s">
        <v>1071</v>
      </c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316"/>
    </row>
    <row r="22" spans="1:17" s="232" customFormat="1" ht="21.75" customHeight="1">
      <c r="A22" s="168"/>
      <c r="B22" s="303"/>
      <c r="C22" s="337"/>
      <c r="D22" s="337"/>
      <c r="E22" s="343"/>
      <c r="F22" s="343"/>
      <c r="G22" s="343"/>
      <c r="H22" s="186"/>
      <c r="I22" s="186"/>
      <c r="J22" s="186"/>
      <c r="K22" s="186"/>
      <c r="L22" s="186"/>
      <c r="M22" s="186"/>
      <c r="N22" s="186"/>
      <c r="O22" s="186"/>
      <c r="P22" s="186"/>
      <c r="Q22" s="186"/>
    </row>
    <row r="23" spans="1:17" s="232" customFormat="1" ht="21.75" customHeight="1">
      <c r="A23" s="161">
        <v>4</v>
      </c>
      <c r="B23" s="326" t="s">
        <v>1458</v>
      </c>
      <c r="C23" s="344">
        <v>98000</v>
      </c>
      <c r="D23" s="314" t="s">
        <v>1072</v>
      </c>
      <c r="E23" s="254" t="s">
        <v>1079</v>
      </c>
      <c r="F23" s="315"/>
      <c r="G23" s="315"/>
      <c r="H23" s="254"/>
      <c r="I23" s="254"/>
      <c r="J23" s="254"/>
      <c r="K23" s="254"/>
      <c r="L23" s="254"/>
      <c r="M23" s="254"/>
      <c r="N23" s="254"/>
      <c r="O23" s="254"/>
      <c r="P23" s="254"/>
      <c r="Q23" s="254"/>
    </row>
    <row r="24" spans="1:17" s="232" customFormat="1" ht="21.75" customHeight="1">
      <c r="A24" s="161"/>
      <c r="B24" s="327" t="s">
        <v>1133</v>
      </c>
      <c r="C24" s="345"/>
      <c r="D24" s="186" t="s">
        <v>1071</v>
      </c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</row>
    <row r="25" spans="1:17" s="232" customFormat="1" ht="21.75" customHeight="1">
      <c r="A25" s="168"/>
      <c r="B25" s="346"/>
      <c r="C25" s="347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348"/>
    </row>
    <row r="26" spans="1:17" s="232" customFormat="1" ht="21.75" customHeight="1">
      <c r="A26" s="265"/>
      <c r="B26" s="353"/>
      <c r="C26" s="3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206">
        <v>2</v>
      </c>
    </row>
    <row r="27" spans="1:17" s="232" customFormat="1" ht="21.75" customHeight="1">
      <c r="A27" s="266" t="s">
        <v>176</v>
      </c>
      <c r="B27" s="482" t="s">
        <v>178</v>
      </c>
      <c r="C27" s="485" t="s">
        <v>315</v>
      </c>
      <c r="D27" s="267" t="s">
        <v>1039</v>
      </c>
      <c r="E27" s="267" t="s">
        <v>186</v>
      </c>
      <c r="F27" s="488" t="s">
        <v>1447</v>
      </c>
      <c r="G27" s="489"/>
      <c r="H27" s="489"/>
      <c r="I27" s="489"/>
      <c r="J27" s="489"/>
      <c r="K27" s="489"/>
      <c r="L27" s="489"/>
      <c r="M27" s="489"/>
      <c r="N27" s="489"/>
      <c r="O27" s="489"/>
      <c r="P27" s="489"/>
      <c r="Q27" s="490"/>
    </row>
    <row r="28" spans="1:17" s="232" customFormat="1" ht="21.75" customHeight="1">
      <c r="A28" s="177" t="s">
        <v>177</v>
      </c>
      <c r="B28" s="483"/>
      <c r="C28" s="486"/>
      <c r="D28" s="501" t="s">
        <v>187</v>
      </c>
      <c r="E28" s="491" t="s">
        <v>187</v>
      </c>
      <c r="F28" s="493" t="s">
        <v>1289</v>
      </c>
      <c r="G28" s="493"/>
      <c r="H28" s="493"/>
      <c r="I28" s="493" t="s">
        <v>1446</v>
      </c>
      <c r="J28" s="493"/>
      <c r="K28" s="493"/>
      <c r="L28" s="493"/>
      <c r="M28" s="493"/>
      <c r="N28" s="493"/>
      <c r="O28" s="493"/>
      <c r="P28" s="493"/>
      <c r="Q28" s="493"/>
    </row>
    <row r="29" spans="1:17" s="232" customFormat="1" ht="21.75" customHeight="1">
      <c r="A29" s="179"/>
      <c r="B29" s="484"/>
      <c r="C29" s="487"/>
      <c r="D29" s="503"/>
      <c r="E29" s="492"/>
      <c r="F29" s="269" t="s">
        <v>1080</v>
      </c>
      <c r="G29" s="269" t="s">
        <v>1081</v>
      </c>
      <c r="H29" s="269" t="s">
        <v>1082</v>
      </c>
      <c r="I29" s="269" t="s">
        <v>1083</v>
      </c>
      <c r="J29" s="269" t="s">
        <v>1084</v>
      </c>
      <c r="K29" s="269" t="s">
        <v>1085</v>
      </c>
      <c r="L29" s="269" t="s">
        <v>1086</v>
      </c>
      <c r="M29" s="269" t="s">
        <v>1087</v>
      </c>
      <c r="N29" s="269" t="s">
        <v>1088</v>
      </c>
      <c r="O29" s="269" t="s">
        <v>1089</v>
      </c>
      <c r="P29" s="269" t="s">
        <v>1090</v>
      </c>
      <c r="Q29" s="269" t="s">
        <v>1091</v>
      </c>
    </row>
    <row r="30" spans="1:17" s="232" customFormat="1" ht="21.75" customHeight="1">
      <c r="A30" s="161">
        <v>5</v>
      </c>
      <c r="B30" s="327" t="s">
        <v>1459</v>
      </c>
      <c r="C30" s="356">
        <v>300000</v>
      </c>
      <c r="D30" s="357" t="s">
        <v>1334</v>
      </c>
      <c r="E30" s="155" t="s">
        <v>1079</v>
      </c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</row>
    <row r="31" spans="1:17" s="232" customFormat="1" ht="21.75" customHeight="1">
      <c r="A31" s="161"/>
      <c r="B31" s="327" t="s">
        <v>1133</v>
      </c>
      <c r="C31" s="345"/>
      <c r="D31" s="357" t="s">
        <v>1311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237"/>
    </row>
    <row r="32" spans="1:17" s="232" customFormat="1" ht="21.75" customHeight="1">
      <c r="A32" s="168"/>
      <c r="B32" s="359"/>
      <c r="C32" s="33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238"/>
    </row>
    <row r="33" spans="1:17" s="232" customFormat="1" ht="21.75" customHeight="1">
      <c r="A33" s="161">
        <v>6</v>
      </c>
      <c r="B33" s="326" t="s">
        <v>1460</v>
      </c>
      <c r="C33" s="344">
        <v>55000</v>
      </c>
      <c r="D33" s="360" t="s">
        <v>1072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237"/>
    </row>
    <row r="34" spans="1:17" s="232" customFormat="1" ht="21.75" customHeight="1">
      <c r="A34" s="161"/>
      <c r="B34" s="327" t="s">
        <v>1461</v>
      </c>
      <c r="C34" s="345"/>
      <c r="D34" s="357" t="s">
        <v>1311</v>
      </c>
      <c r="E34" s="186"/>
      <c r="F34" s="318"/>
      <c r="G34" s="318"/>
      <c r="H34" s="186"/>
      <c r="I34" s="186"/>
      <c r="J34" s="186"/>
      <c r="K34" s="186"/>
      <c r="L34" s="186"/>
      <c r="M34" s="186"/>
      <c r="N34" s="186"/>
      <c r="O34" s="155"/>
      <c r="P34" s="155"/>
      <c r="Q34" s="155"/>
    </row>
    <row r="35" spans="1:17" s="232" customFormat="1" ht="21.75" customHeight="1">
      <c r="A35" s="168"/>
      <c r="B35" s="319"/>
      <c r="C35" s="362"/>
      <c r="D35" s="362"/>
      <c r="E35" s="363"/>
      <c r="F35" s="363"/>
      <c r="G35" s="363"/>
      <c r="H35" s="183"/>
      <c r="I35" s="183"/>
      <c r="J35" s="183"/>
      <c r="K35" s="183"/>
      <c r="L35" s="183"/>
      <c r="M35" s="183"/>
      <c r="N35" s="183"/>
      <c r="O35" s="166"/>
      <c r="P35" s="166"/>
      <c r="Q35" s="166"/>
    </row>
    <row r="36" spans="1:17" s="232" customFormat="1" ht="21.75" customHeight="1">
      <c r="A36" s="266"/>
      <c r="B36" s="322" t="s">
        <v>1220</v>
      </c>
      <c r="C36" s="322"/>
      <c r="D36" s="376"/>
      <c r="E36" s="305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</row>
    <row r="37" spans="1:17" s="232" customFormat="1" ht="21.75" customHeight="1">
      <c r="A37" s="156">
        <v>7</v>
      </c>
      <c r="B37" s="327" t="s">
        <v>1462</v>
      </c>
      <c r="C37" s="356">
        <v>500000</v>
      </c>
      <c r="D37" s="357" t="s">
        <v>1310</v>
      </c>
      <c r="E37" s="155" t="s">
        <v>1079</v>
      </c>
      <c r="F37" s="377"/>
      <c r="G37" s="377"/>
      <c r="H37" s="155"/>
      <c r="I37" s="155"/>
      <c r="J37" s="155"/>
      <c r="K37" s="155"/>
      <c r="L37" s="155"/>
      <c r="M37" s="155"/>
      <c r="N37" s="155"/>
      <c r="O37" s="155"/>
      <c r="P37" s="155"/>
      <c r="Q37" s="155"/>
    </row>
    <row r="38" spans="1:17" s="232" customFormat="1" ht="21.75" customHeight="1">
      <c r="A38" s="156"/>
      <c r="B38" s="327" t="s">
        <v>1463</v>
      </c>
      <c r="C38" s="345"/>
      <c r="D38" s="357" t="s">
        <v>1311</v>
      </c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</row>
    <row r="39" spans="1:17" s="232" customFormat="1" ht="21.75" customHeight="1">
      <c r="A39" s="161"/>
      <c r="B39" s="340"/>
      <c r="C39" s="325"/>
      <c r="D39" s="186"/>
      <c r="E39" s="155"/>
      <c r="F39" s="155"/>
      <c r="G39" s="155"/>
      <c r="H39" s="155"/>
      <c r="I39" s="155"/>
      <c r="J39" s="155"/>
      <c r="K39" s="155"/>
      <c r="L39" s="155"/>
      <c r="M39" s="155"/>
      <c r="N39" s="166"/>
      <c r="O39" s="166"/>
      <c r="P39" s="166"/>
      <c r="Q39" s="238"/>
    </row>
    <row r="40" spans="1:17" s="232" customFormat="1" ht="21.75" customHeight="1">
      <c r="A40" s="158"/>
      <c r="B40" s="322" t="s">
        <v>1073</v>
      </c>
      <c r="C40" s="302"/>
      <c r="D40" s="355"/>
      <c r="E40" s="355"/>
      <c r="F40" s="236"/>
      <c r="G40" s="236"/>
      <c r="H40" s="200"/>
      <c r="I40" s="200"/>
      <c r="J40" s="200"/>
      <c r="K40" s="200"/>
      <c r="L40" s="200"/>
      <c r="M40" s="200"/>
      <c r="N40" s="200"/>
      <c r="O40" s="155"/>
      <c r="P40" s="155"/>
      <c r="Q40" s="237"/>
    </row>
    <row r="41" spans="1:17" s="232" customFormat="1" ht="21.75" customHeight="1">
      <c r="A41" s="161">
        <v>8</v>
      </c>
      <c r="B41" s="327" t="s">
        <v>1464</v>
      </c>
      <c r="C41" s="356">
        <v>140000</v>
      </c>
      <c r="D41" s="364" t="s">
        <v>1073</v>
      </c>
      <c r="E41" s="155" t="s">
        <v>1079</v>
      </c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237"/>
    </row>
    <row r="42" spans="1:17" s="232" customFormat="1" ht="21.75" customHeight="1">
      <c r="A42" s="161"/>
      <c r="B42" s="327" t="s">
        <v>1465</v>
      </c>
      <c r="C42" s="345"/>
      <c r="D42" s="364" t="s">
        <v>1311</v>
      </c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237"/>
    </row>
    <row r="43" spans="1:17" s="232" customFormat="1" ht="21.75" customHeight="1">
      <c r="A43" s="161"/>
      <c r="B43" s="327" t="s">
        <v>1132</v>
      </c>
      <c r="C43" s="345"/>
      <c r="D43" s="358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237"/>
    </row>
    <row r="44" spans="1:17" s="232" customFormat="1" ht="21.75" customHeight="1">
      <c r="A44" s="168"/>
      <c r="B44" s="359"/>
      <c r="C44" s="33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238"/>
    </row>
    <row r="45" spans="1:17" s="232" customFormat="1" ht="21.75" customHeight="1">
      <c r="A45" s="265"/>
      <c r="B45" s="353"/>
      <c r="C45" s="3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206"/>
    </row>
    <row r="46" spans="1:17" s="232" customFormat="1" ht="21.75" customHeight="1">
      <c r="A46" s="265"/>
      <c r="B46" s="353"/>
      <c r="C46" s="3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206"/>
    </row>
    <row r="47" spans="1:17" s="232" customFormat="1" ht="21.75" customHeight="1">
      <c r="A47" s="265"/>
      <c r="B47" s="353"/>
      <c r="C47" s="3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206"/>
    </row>
    <row r="48" spans="1:17" s="232" customFormat="1" ht="21.75" customHeight="1">
      <c r="A48" s="265"/>
      <c r="B48" s="353"/>
      <c r="C48" s="3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206"/>
    </row>
    <row r="49" spans="1:17" s="232" customFormat="1" ht="21.75" customHeight="1">
      <c r="A49" s="265"/>
      <c r="B49" s="353"/>
      <c r="C49" s="3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206">
        <v>3</v>
      </c>
    </row>
    <row r="50" spans="1:17" s="232" customFormat="1" ht="21.75" customHeight="1">
      <c r="A50" s="266" t="s">
        <v>176</v>
      </c>
      <c r="B50" s="485" t="s">
        <v>178</v>
      </c>
      <c r="C50" s="482" t="s">
        <v>315</v>
      </c>
      <c r="D50" s="266" t="s">
        <v>1039</v>
      </c>
      <c r="E50" s="375" t="s">
        <v>186</v>
      </c>
      <c r="F50" s="488" t="s">
        <v>1447</v>
      </c>
      <c r="G50" s="489"/>
      <c r="H50" s="489"/>
      <c r="I50" s="489"/>
      <c r="J50" s="489"/>
      <c r="K50" s="489"/>
      <c r="L50" s="489"/>
      <c r="M50" s="489"/>
      <c r="N50" s="489"/>
      <c r="O50" s="489"/>
      <c r="P50" s="489"/>
      <c r="Q50" s="490"/>
    </row>
    <row r="51" spans="1:17" s="232" customFormat="1" ht="21.75" customHeight="1">
      <c r="A51" s="177" t="s">
        <v>177</v>
      </c>
      <c r="B51" s="486"/>
      <c r="C51" s="483"/>
      <c r="D51" s="501" t="s">
        <v>187</v>
      </c>
      <c r="E51" s="496" t="s">
        <v>187</v>
      </c>
      <c r="F51" s="493" t="s">
        <v>1289</v>
      </c>
      <c r="G51" s="493"/>
      <c r="H51" s="493"/>
      <c r="I51" s="493" t="s">
        <v>1446</v>
      </c>
      <c r="J51" s="493"/>
      <c r="K51" s="493"/>
      <c r="L51" s="493"/>
      <c r="M51" s="493"/>
      <c r="N51" s="493"/>
      <c r="O51" s="493"/>
      <c r="P51" s="493"/>
      <c r="Q51" s="493"/>
    </row>
    <row r="52" spans="1:17" s="232" customFormat="1" ht="21.75" customHeight="1">
      <c r="A52" s="179"/>
      <c r="B52" s="487"/>
      <c r="C52" s="484"/>
      <c r="D52" s="503"/>
      <c r="E52" s="497"/>
      <c r="F52" s="269" t="s">
        <v>1080</v>
      </c>
      <c r="G52" s="269" t="s">
        <v>1081</v>
      </c>
      <c r="H52" s="269" t="s">
        <v>1082</v>
      </c>
      <c r="I52" s="269" t="s">
        <v>1083</v>
      </c>
      <c r="J52" s="269" t="s">
        <v>1084</v>
      </c>
      <c r="K52" s="269" t="s">
        <v>1085</v>
      </c>
      <c r="L52" s="269" t="s">
        <v>1086</v>
      </c>
      <c r="M52" s="269" t="s">
        <v>1087</v>
      </c>
      <c r="N52" s="269" t="s">
        <v>1088</v>
      </c>
      <c r="O52" s="269" t="s">
        <v>1089</v>
      </c>
      <c r="P52" s="269" t="s">
        <v>1090</v>
      </c>
      <c r="Q52" s="269" t="s">
        <v>1091</v>
      </c>
    </row>
    <row r="53" spans="1:17" s="382" customFormat="1" ht="21.75" customHeight="1">
      <c r="A53" s="383">
        <v>9</v>
      </c>
      <c r="B53" s="384" t="s">
        <v>1466</v>
      </c>
      <c r="C53" s="356">
        <v>200000</v>
      </c>
      <c r="D53" s="389" t="s">
        <v>1073</v>
      </c>
      <c r="E53" s="390" t="s">
        <v>1079</v>
      </c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338"/>
      <c r="Q53" s="381"/>
    </row>
    <row r="54" spans="1:17" s="382" customFormat="1" ht="21.75" customHeight="1">
      <c r="A54" s="379"/>
      <c r="B54" s="384" t="s">
        <v>1467</v>
      </c>
      <c r="C54" s="345"/>
      <c r="D54" s="389" t="s">
        <v>1311</v>
      </c>
      <c r="E54" s="390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381"/>
    </row>
    <row r="55" spans="1:17" s="232" customFormat="1" ht="21.75" customHeight="1">
      <c r="A55" s="166"/>
      <c r="C55" s="166"/>
      <c r="D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</row>
    <row r="56" spans="1:17" s="232" customFormat="1" ht="21.75" customHeight="1">
      <c r="A56" s="158">
        <v>10</v>
      </c>
      <c r="B56" s="313" t="s">
        <v>1222</v>
      </c>
      <c r="C56" s="235">
        <v>40000</v>
      </c>
      <c r="D56" s="334" t="s">
        <v>1070</v>
      </c>
      <c r="E56" s="200" t="s">
        <v>1079</v>
      </c>
      <c r="F56" s="236"/>
      <c r="G56" s="236"/>
      <c r="H56" s="200"/>
      <c r="I56" s="200"/>
      <c r="J56" s="200"/>
      <c r="K56" s="200"/>
      <c r="L56" s="200"/>
      <c r="M56" s="200"/>
      <c r="N56" s="200"/>
      <c r="O56" s="200"/>
      <c r="P56" s="200"/>
      <c r="Q56" s="200"/>
    </row>
    <row r="57" spans="1:17" s="232" customFormat="1" ht="21.75" customHeight="1">
      <c r="A57" s="161"/>
      <c r="B57" s="303"/>
      <c r="C57" s="155"/>
      <c r="D57" s="155" t="s">
        <v>1071</v>
      </c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</row>
    <row r="58" spans="1:17" s="232" customFormat="1" ht="21.75" customHeight="1">
      <c r="A58" s="161"/>
      <c r="B58" s="303"/>
      <c r="C58" s="33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237"/>
    </row>
    <row r="59" spans="1:17" s="232" customFormat="1" ht="21.75" customHeight="1">
      <c r="A59" s="158">
        <v>11</v>
      </c>
      <c r="B59" s="313" t="s">
        <v>1314</v>
      </c>
      <c r="C59" s="235">
        <v>30000</v>
      </c>
      <c r="D59" s="334" t="s">
        <v>1070</v>
      </c>
      <c r="E59" s="200" t="s">
        <v>1079</v>
      </c>
      <c r="F59" s="236"/>
      <c r="G59" s="236"/>
      <c r="H59" s="200"/>
      <c r="I59" s="200"/>
      <c r="J59" s="200"/>
      <c r="K59" s="200"/>
      <c r="L59" s="200"/>
      <c r="M59" s="200"/>
      <c r="N59" s="200"/>
      <c r="O59" s="200"/>
      <c r="P59" s="200"/>
      <c r="Q59" s="200"/>
    </row>
    <row r="60" spans="1:17" s="232" customFormat="1" ht="21.75" customHeight="1">
      <c r="A60" s="161"/>
      <c r="B60" s="303"/>
      <c r="C60" s="155"/>
      <c r="D60" s="155" t="s">
        <v>1071</v>
      </c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</row>
    <row r="61" spans="1:17" s="232" customFormat="1" ht="21.75" customHeight="1">
      <c r="A61" s="168"/>
      <c r="B61" s="319"/>
      <c r="C61" s="33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238"/>
    </row>
    <row r="62" spans="1:17" s="154" customFormat="1" ht="21.75" customHeight="1">
      <c r="A62" s="158">
        <v>11</v>
      </c>
      <c r="B62" s="324" t="s">
        <v>1469</v>
      </c>
      <c r="C62" s="190">
        <v>100000</v>
      </c>
      <c r="D62" s="334" t="s">
        <v>1070</v>
      </c>
      <c r="E62" s="200" t="s">
        <v>1079</v>
      </c>
      <c r="F62" s="299"/>
      <c r="G62" s="216"/>
      <c r="H62" s="216"/>
      <c r="I62" s="216"/>
      <c r="J62" s="216"/>
      <c r="K62" s="200"/>
      <c r="L62" s="200"/>
      <c r="M62" s="200"/>
      <c r="N62" s="200"/>
      <c r="O62" s="200"/>
      <c r="P62" s="200"/>
      <c r="Q62" s="200"/>
    </row>
    <row r="63" spans="1:17" s="232" customFormat="1" ht="21.75" customHeight="1">
      <c r="A63" s="155"/>
      <c r="B63" s="297"/>
      <c r="C63" s="153"/>
      <c r="D63" s="153" t="s">
        <v>1071</v>
      </c>
      <c r="E63" s="155"/>
      <c r="F63" s="187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</row>
    <row r="64" spans="1:17" s="232" customFormat="1" ht="21.75" customHeight="1">
      <c r="A64" s="166"/>
      <c r="B64" s="298"/>
      <c r="C64" s="151"/>
      <c r="D64" s="151"/>
      <c r="E64" s="166"/>
      <c r="F64" s="188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</row>
    <row r="65" spans="1:17" s="232" customFormat="1" ht="21.75" customHeight="1">
      <c r="A65" s="161">
        <v>12</v>
      </c>
      <c r="B65" s="152" t="s">
        <v>1468</v>
      </c>
      <c r="C65" s="198">
        <v>40000</v>
      </c>
      <c r="D65" s="153" t="s">
        <v>1070</v>
      </c>
      <c r="E65" s="200" t="s">
        <v>1079</v>
      </c>
      <c r="F65" s="187"/>
      <c r="G65" s="152"/>
      <c r="H65" s="152"/>
      <c r="I65" s="152"/>
      <c r="J65" s="152"/>
      <c r="K65" s="200"/>
      <c r="L65" s="200"/>
      <c r="M65" s="200"/>
      <c r="N65" s="200"/>
      <c r="O65" s="200"/>
      <c r="P65" s="200"/>
      <c r="Q65" s="200"/>
    </row>
    <row r="66" spans="1:17" s="232" customFormat="1" ht="21.75" customHeight="1">
      <c r="A66" s="155"/>
      <c r="B66" s="152"/>
      <c r="C66" s="153"/>
      <c r="D66" s="153" t="s">
        <v>1071</v>
      </c>
      <c r="E66" s="155"/>
      <c r="F66" s="187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</row>
    <row r="67" spans="1:17" s="232" customFormat="1" ht="21.75" customHeight="1">
      <c r="A67" s="166"/>
      <c r="B67" s="150"/>
      <c r="C67" s="151"/>
      <c r="D67" s="151"/>
      <c r="E67" s="166"/>
      <c r="F67" s="188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</row>
    <row r="68" spans="1:17" s="232" customFormat="1" ht="21.75" customHeight="1">
      <c r="A68" s="154"/>
      <c r="B68" s="163"/>
      <c r="C68" s="154"/>
      <c r="D68" s="154"/>
      <c r="E68" s="154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</row>
    <row r="69" spans="1:17" s="232" customFormat="1" ht="21.75" customHeight="1">
      <c r="A69" s="154"/>
      <c r="B69" s="163"/>
      <c r="C69" s="154"/>
      <c r="D69" s="154"/>
      <c r="E69" s="154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</row>
    <row r="70" spans="1:17" s="232" customFormat="1" ht="21.75" customHeight="1">
      <c r="A70" s="154"/>
      <c r="B70" s="163"/>
      <c r="C70" s="154"/>
      <c r="D70" s="154"/>
      <c r="E70" s="154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</row>
    <row r="71" spans="1:17" s="232" customFormat="1" ht="21.75" customHeight="1">
      <c r="A71" s="154"/>
      <c r="B71" s="163"/>
      <c r="C71" s="154"/>
      <c r="D71" s="154"/>
      <c r="E71" s="154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</row>
    <row r="72" spans="1:17" s="232" customFormat="1" ht="21.75" customHeight="1">
      <c r="A72" s="265"/>
      <c r="B72" s="353"/>
      <c r="C72" s="3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206">
        <v>4</v>
      </c>
    </row>
    <row r="73" spans="1:17" s="232" customFormat="1" ht="21.75" customHeight="1">
      <c r="A73" s="265"/>
      <c r="B73" s="271" t="s">
        <v>1110</v>
      </c>
      <c r="C73" s="3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206"/>
    </row>
    <row r="74" spans="1:17" s="232" customFormat="1" ht="21.75" customHeight="1">
      <c r="A74" s="211"/>
      <c r="B74" s="211" t="s">
        <v>1208</v>
      </c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</row>
    <row r="75" spans="1:17" s="232" customFormat="1" ht="21.75" customHeight="1">
      <c r="A75" s="211"/>
      <c r="B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</row>
    <row r="76" spans="1:17" s="232" customFormat="1" ht="21.75" customHeight="1">
      <c r="A76" s="266" t="s">
        <v>176</v>
      </c>
      <c r="B76" s="482" t="s">
        <v>178</v>
      </c>
      <c r="C76" s="485" t="s">
        <v>315</v>
      </c>
      <c r="D76" s="267" t="s">
        <v>1039</v>
      </c>
      <c r="E76" s="267" t="s">
        <v>186</v>
      </c>
      <c r="F76" s="488" t="s">
        <v>1447</v>
      </c>
      <c r="G76" s="489"/>
      <c r="H76" s="489"/>
      <c r="I76" s="489"/>
      <c r="J76" s="489"/>
      <c r="K76" s="489"/>
      <c r="L76" s="489"/>
      <c r="M76" s="489"/>
      <c r="N76" s="489"/>
      <c r="O76" s="489"/>
      <c r="P76" s="489"/>
      <c r="Q76" s="490"/>
    </row>
    <row r="77" spans="1:17" s="232" customFormat="1" ht="21.75" customHeight="1">
      <c r="A77" s="177" t="s">
        <v>177</v>
      </c>
      <c r="B77" s="483"/>
      <c r="C77" s="486"/>
      <c r="D77" s="501" t="s">
        <v>187</v>
      </c>
      <c r="E77" s="491" t="s">
        <v>187</v>
      </c>
      <c r="F77" s="493" t="s">
        <v>1289</v>
      </c>
      <c r="G77" s="493"/>
      <c r="H77" s="493"/>
      <c r="I77" s="493" t="s">
        <v>1446</v>
      </c>
      <c r="J77" s="493"/>
      <c r="K77" s="493"/>
      <c r="L77" s="493"/>
      <c r="M77" s="493"/>
      <c r="N77" s="493"/>
      <c r="O77" s="493"/>
      <c r="P77" s="493"/>
      <c r="Q77" s="493"/>
    </row>
    <row r="78" spans="1:17" s="232" customFormat="1" ht="21.75" customHeight="1">
      <c r="A78" s="179"/>
      <c r="B78" s="484"/>
      <c r="C78" s="487"/>
      <c r="D78" s="503"/>
      <c r="E78" s="492"/>
      <c r="F78" s="269" t="s">
        <v>1080</v>
      </c>
      <c r="G78" s="269" t="s">
        <v>1081</v>
      </c>
      <c r="H78" s="269" t="s">
        <v>1082</v>
      </c>
      <c r="I78" s="269" t="s">
        <v>1083</v>
      </c>
      <c r="J78" s="269" t="s">
        <v>1084</v>
      </c>
      <c r="K78" s="269" t="s">
        <v>1085</v>
      </c>
      <c r="L78" s="269" t="s">
        <v>1086</v>
      </c>
      <c r="M78" s="269" t="s">
        <v>1087</v>
      </c>
      <c r="N78" s="269" t="s">
        <v>1088</v>
      </c>
      <c r="O78" s="269" t="s">
        <v>1089</v>
      </c>
      <c r="P78" s="269" t="s">
        <v>1090</v>
      </c>
      <c r="Q78" s="269" t="s">
        <v>1091</v>
      </c>
    </row>
    <row r="79" spans="1:17" ht="21.75" customHeight="1">
      <c r="A79" s="252">
        <v>1</v>
      </c>
      <c r="B79" s="259" t="s">
        <v>354</v>
      </c>
      <c r="C79" s="190">
        <v>20000</v>
      </c>
      <c r="D79" s="195" t="s">
        <v>1041</v>
      </c>
      <c r="E79" s="254" t="s">
        <v>236</v>
      </c>
      <c r="F79" s="295"/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54"/>
    </row>
    <row r="80" spans="1:17" ht="21.75" customHeight="1">
      <c r="A80" s="298"/>
      <c r="B80" s="262"/>
      <c r="C80" s="263"/>
      <c r="D80" s="263"/>
      <c r="E80" s="264"/>
      <c r="F80" s="365"/>
      <c r="G80" s="298"/>
      <c r="H80" s="298"/>
      <c r="I80" s="298"/>
      <c r="J80" s="298"/>
      <c r="K80" s="298"/>
      <c r="L80" s="298"/>
      <c r="M80" s="298"/>
      <c r="N80" s="298"/>
      <c r="O80" s="298"/>
      <c r="P80" s="298"/>
      <c r="Q80" s="298"/>
    </row>
    <row r="81" spans="1:17" ht="21.75" customHeight="1">
      <c r="A81" s="254">
        <v>2</v>
      </c>
      <c r="B81" s="173" t="s">
        <v>1470</v>
      </c>
      <c r="C81" s="190">
        <v>20000</v>
      </c>
      <c r="D81" s="195" t="s">
        <v>1076</v>
      </c>
      <c r="E81" s="254" t="s">
        <v>236</v>
      </c>
      <c r="F81" s="295"/>
      <c r="G81" s="254"/>
      <c r="H81" s="254"/>
      <c r="I81" s="254"/>
      <c r="J81" s="254"/>
      <c r="K81" s="200"/>
      <c r="L81" s="200"/>
      <c r="M81" s="200"/>
      <c r="N81" s="200"/>
      <c r="O81" s="200"/>
      <c r="P81" s="200"/>
      <c r="Q81" s="200"/>
    </row>
    <row r="82" spans="1:17" ht="21.75" customHeight="1">
      <c r="A82" s="297"/>
      <c r="B82" s="174"/>
      <c r="C82" s="191"/>
      <c r="D82" s="192" t="s">
        <v>1077</v>
      </c>
      <c r="E82" s="186"/>
      <c r="F82" s="251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255"/>
    </row>
    <row r="83" spans="1:17" ht="21.75" customHeight="1">
      <c r="A83" s="297"/>
      <c r="B83" s="174"/>
      <c r="C83" s="191"/>
      <c r="D83" s="192" t="s">
        <v>1078</v>
      </c>
      <c r="E83" s="186"/>
      <c r="F83" s="251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255"/>
    </row>
    <row r="84" spans="1:17" ht="21.75" customHeight="1">
      <c r="A84" s="298"/>
      <c r="B84" s="323"/>
      <c r="C84" s="193"/>
      <c r="D84" s="194"/>
      <c r="E84" s="183"/>
      <c r="F84" s="296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257"/>
    </row>
    <row r="85" spans="1:17" ht="21.75" customHeight="1">
      <c r="A85" s="254">
        <v>3</v>
      </c>
      <c r="B85" s="239" t="s">
        <v>1471</v>
      </c>
      <c r="C85" s="190">
        <v>30000</v>
      </c>
      <c r="D85" s="195" t="s">
        <v>1041</v>
      </c>
      <c r="E85" s="254" t="s">
        <v>236</v>
      </c>
      <c r="F85" s="366"/>
      <c r="G85" s="367"/>
      <c r="H85" s="367"/>
      <c r="I85" s="367"/>
      <c r="J85" s="367"/>
      <c r="K85" s="367"/>
      <c r="L85" s="367"/>
      <c r="M85" s="367"/>
      <c r="N85" s="367"/>
      <c r="O85" s="367"/>
      <c r="P85" s="367"/>
      <c r="Q85" s="368"/>
    </row>
    <row r="86" spans="1:17" ht="21.75" customHeight="1">
      <c r="A86" s="298"/>
      <c r="B86" s="262"/>
      <c r="C86" s="241"/>
      <c r="D86" s="194"/>
      <c r="E86" s="183"/>
      <c r="F86" s="296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257"/>
    </row>
    <row r="87" spans="1:17" ht="21.75" customHeight="1">
      <c r="A87" s="163"/>
      <c r="B87" s="163"/>
      <c r="C87" s="201"/>
      <c r="D87" s="154"/>
      <c r="E87" s="154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</row>
    <row r="88" spans="1:17" ht="21.75" customHeight="1">
      <c r="A88" s="163"/>
      <c r="B88" s="163"/>
      <c r="C88" s="201"/>
      <c r="D88" s="154"/>
      <c r="E88" s="154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</row>
    <row r="89" spans="1:17" ht="21.75" customHeight="1">
      <c r="A89" s="163"/>
      <c r="B89" s="163"/>
      <c r="C89" s="201"/>
      <c r="D89" s="154"/>
      <c r="E89" s="154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</row>
    <row r="90" spans="1:17" ht="21.75" customHeight="1">
      <c r="A90" s="163"/>
      <c r="B90" s="163"/>
      <c r="C90" s="201"/>
      <c r="D90" s="154"/>
      <c r="E90" s="154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</row>
    <row r="91" spans="1:17" ht="21.75" customHeight="1">
      <c r="A91" s="163"/>
      <c r="B91" s="163"/>
      <c r="C91" s="201"/>
      <c r="D91" s="154"/>
      <c r="E91" s="154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</row>
    <row r="92" spans="1:17" ht="21.75" customHeight="1">
      <c r="A92" s="163"/>
      <c r="B92" s="163"/>
      <c r="C92" s="201"/>
      <c r="D92" s="154"/>
      <c r="E92" s="154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</row>
    <row r="93" spans="1:17" ht="21.75" customHeight="1">
      <c r="A93" s="163"/>
      <c r="B93" s="163"/>
      <c r="C93" s="201"/>
      <c r="D93" s="154"/>
      <c r="E93" s="154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</row>
    <row r="94" spans="1:17" ht="21.75" customHeight="1">
      <c r="A94" s="163"/>
      <c r="B94" s="163"/>
      <c r="C94" s="201"/>
      <c r="D94" s="154"/>
      <c r="E94" s="154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</row>
    <row r="95" spans="1:17" ht="21.75" customHeight="1">
      <c r="A95" s="163"/>
      <c r="B95" s="163"/>
      <c r="C95" s="201"/>
      <c r="D95" s="154"/>
      <c r="E95" s="154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206">
        <v>5</v>
      </c>
    </row>
    <row r="96" spans="1:17" ht="21.75" customHeight="1">
      <c r="A96" s="275"/>
      <c r="B96" s="271" t="s">
        <v>1110</v>
      </c>
      <c r="C96" s="201"/>
      <c r="D96" s="154"/>
      <c r="E96" s="154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</row>
    <row r="97" ht="21.75" customHeight="1">
      <c r="B97" s="276" t="s">
        <v>1209</v>
      </c>
    </row>
    <row r="98" ht="21.75" customHeight="1">
      <c r="B98" s="276"/>
    </row>
    <row r="99" spans="1:17" ht="21.75" customHeight="1">
      <c r="A99" s="266" t="s">
        <v>176</v>
      </c>
      <c r="B99" s="482" t="s">
        <v>178</v>
      </c>
      <c r="C99" s="485" t="s">
        <v>315</v>
      </c>
      <c r="D99" s="267" t="s">
        <v>1039</v>
      </c>
      <c r="E99" s="267" t="s">
        <v>186</v>
      </c>
      <c r="F99" s="488" t="s">
        <v>1447</v>
      </c>
      <c r="G99" s="489"/>
      <c r="H99" s="489"/>
      <c r="I99" s="489"/>
      <c r="J99" s="489"/>
      <c r="K99" s="489"/>
      <c r="L99" s="489"/>
      <c r="M99" s="489"/>
      <c r="N99" s="489"/>
      <c r="O99" s="489"/>
      <c r="P99" s="489"/>
      <c r="Q99" s="490"/>
    </row>
    <row r="100" spans="1:17" ht="21.75" customHeight="1">
      <c r="A100" s="177" t="s">
        <v>177</v>
      </c>
      <c r="B100" s="483"/>
      <c r="C100" s="486"/>
      <c r="D100" s="501" t="s">
        <v>187</v>
      </c>
      <c r="E100" s="491" t="s">
        <v>187</v>
      </c>
      <c r="F100" s="493" t="s">
        <v>1289</v>
      </c>
      <c r="G100" s="493"/>
      <c r="H100" s="493"/>
      <c r="I100" s="493" t="s">
        <v>1446</v>
      </c>
      <c r="J100" s="493"/>
      <c r="K100" s="493"/>
      <c r="L100" s="493"/>
      <c r="M100" s="493"/>
      <c r="N100" s="493"/>
      <c r="O100" s="493"/>
      <c r="P100" s="493"/>
      <c r="Q100" s="493"/>
    </row>
    <row r="101" spans="1:17" ht="21.75" customHeight="1">
      <c r="A101" s="179"/>
      <c r="B101" s="484"/>
      <c r="C101" s="487"/>
      <c r="D101" s="503"/>
      <c r="E101" s="492"/>
      <c r="F101" s="269" t="s">
        <v>1080</v>
      </c>
      <c r="G101" s="269" t="s">
        <v>1081</v>
      </c>
      <c r="H101" s="269" t="s">
        <v>1082</v>
      </c>
      <c r="I101" s="269" t="s">
        <v>1083</v>
      </c>
      <c r="J101" s="269" t="s">
        <v>1084</v>
      </c>
      <c r="K101" s="269" t="s">
        <v>1085</v>
      </c>
      <c r="L101" s="269" t="s">
        <v>1086</v>
      </c>
      <c r="M101" s="269" t="s">
        <v>1087</v>
      </c>
      <c r="N101" s="269" t="s">
        <v>1088</v>
      </c>
      <c r="O101" s="269" t="s">
        <v>1089</v>
      </c>
      <c r="P101" s="269" t="s">
        <v>1090</v>
      </c>
      <c r="Q101" s="269" t="s">
        <v>1091</v>
      </c>
    </row>
    <row r="102" spans="1:17" ht="21.75" customHeight="1">
      <c r="A102" s="158">
        <v>1</v>
      </c>
      <c r="B102" s="159" t="s">
        <v>1472</v>
      </c>
      <c r="C102" s="191">
        <v>440800</v>
      </c>
      <c r="D102" s="195" t="s">
        <v>1064</v>
      </c>
      <c r="E102" s="254" t="s">
        <v>1101</v>
      </c>
      <c r="F102" s="277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</row>
    <row r="103" spans="1:17" ht="21.75" customHeight="1">
      <c r="A103" s="152"/>
      <c r="B103" s="152"/>
      <c r="C103" s="192"/>
      <c r="D103" s="192" t="s">
        <v>220</v>
      </c>
      <c r="E103" s="186" t="s">
        <v>1200</v>
      </c>
      <c r="F103" s="187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</row>
    <row r="104" spans="1:17" ht="21.75" customHeight="1">
      <c r="A104" s="152"/>
      <c r="B104" s="152"/>
      <c r="C104" s="192"/>
      <c r="D104" s="192" t="s">
        <v>1058</v>
      </c>
      <c r="E104" s="155"/>
      <c r="F104" s="187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</row>
    <row r="105" spans="1:17" ht="21.75" customHeight="1">
      <c r="A105" s="152"/>
      <c r="B105" s="152"/>
      <c r="C105" s="192"/>
      <c r="D105" s="192" t="s">
        <v>209</v>
      </c>
      <c r="E105" s="155"/>
      <c r="F105" s="187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</row>
    <row r="106" spans="1:17" ht="21.75" customHeight="1">
      <c r="A106" s="150"/>
      <c r="B106" s="150"/>
      <c r="C106" s="194"/>
      <c r="D106" s="151"/>
      <c r="E106" s="166"/>
      <c r="F106" s="188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</row>
    <row r="107" spans="1:17" ht="21.75" customHeight="1">
      <c r="A107" s="161">
        <v>2</v>
      </c>
      <c r="B107" s="152" t="s">
        <v>1473</v>
      </c>
      <c r="C107" s="191">
        <v>309200</v>
      </c>
      <c r="D107" s="195" t="s">
        <v>1058</v>
      </c>
      <c r="E107" s="254" t="s">
        <v>1101</v>
      </c>
      <c r="F107" s="187"/>
      <c r="G107" s="152"/>
      <c r="H107" s="152"/>
      <c r="I107" s="152"/>
      <c r="J107" s="152"/>
      <c r="K107" s="200"/>
      <c r="L107" s="200"/>
      <c r="M107" s="200"/>
      <c r="N107" s="200"/>
      <c r="O107" s="200"/>
      <c r="P107" s="200"/>
      <c r="Q107" s="152"/>
    </row>
    <row r="108" spans="1:17" ht="21.75" customHeight="1">
      <c r="A108" s="152"/>
      <c r="B108" s="152" t="s">
        <v>1474</v>
      </c>
      <c r="C108" s="192"/>
      <c r="D108" s="192" t="s">
        <v>209</v>
      </c>
      <c r="E108" s="186" t="s">
        <v>1200</v>
      </c>
      <c r="F108" s="187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</row>
    <row r="109" spans="1:17" ht="21.75" customHeight="1">
      <c r="A109" s="150"/>
      <c r="B109" s="150"/>
      <c r="C109" s="151"/>
      <c r="D109" s="151"/>
      <c r="E109" s="166"/>
      <c r="F109" s="188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</row>
    <row r="110" spans="1:17" ht="21.75" customHeight="1">
      <c r="A110" s="155">
        <v>3</v>
      </c>
      <c r="B110" s="152" t="s">
        <v>53</v>
      </c>
      <c r="C110" s="207">
        <v>760000</v>
      </c>
      <c r="D110" s="192" t="s">
        <v>1064</v>
      </c>
      <c r="E110" s="254" t="s">
        <v>1101</v>
      </c>
      <c r="F110" s="187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</row>
    <row r="111" spans="1:17" ht="21.75" customHeight="1">
      <c r="A111" s="152"/>
      <c r="B111" s="152"/>
      <c r="C111" s="153"/>
      <c r="D111" s="192" t="s">
        <v>220</v>
      </c>
      <c r="E111" s="186" t="s">
        <v>1200</v>
      </c>
      <c r="F111" s="187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</row>
    <row r="112" spans="1:17" ht="21.75" customHeight="1">
      <c r="A112" s="150"/>
      <c r="B112" s="150"/>
      <c r="C112" s="151"/>
      <c r="D112" s="151"/>
      <c r="E112" s="166"/>
      <c r="F112" s="188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</row>
    <row r="113" spans="1:17" ht="21.75" customHeight="1">
      <c r="A113" s="242">
        <v>4</v>
      </c>
      <c r="B113" s="243" t="s">
        <v>1157</v>
      </c>
      <c r="C113" s="196">
        <v>100000</v>
      </c>
      <c r="D113" s="254" t="s">
        <v>1287</v>
      </c>
      <c r="E113" s="254" t="s">
        <v>1101</v>
      </c>
      <c r="F113" s="187"/>
      <c r="G113" s="152"/>
      <c r="H113" s="152"/>
      <c r="I113" s="152"/>
      <c r="J113" s="152"/>
      <c r="K113" s="155"/>
      <c r="L113" s="155"/>
      <c r="M113" s="155"/>
      <c r="N113" s="155"/>
      <c r="O113" s="155"/>
      <c r="P113" s="155"/>
      <c r="Q113" s="155"/>
    </row>
    <row r="114" spans="1:17" ht="21.75" customHeight="1">
      <c r="A114" s="285"/>
      <c r="B114" s="245"/>
      <c r="C114" s="247"/>
      <c r="D114" s="186" t="s">
        <v>1288</v>
      </c>
      <c r="E114" s="186" t="s">
        <v>1200</v>
      </c>
      <c r="F114" s="369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</row>
    <row r="115" spans="1:17" ht="21.75" customHeight="1">
      <c r="A115" s="286"/>
      <c r="B115" s="248"/>
      <c r="C115" s="287"/>
      <c r="D115" s="288"/>
      <c r="E115" s="289"/>
      <c r="F115" s="370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</row>
    <row r="116" spans="3:5" ht="21.75" customHeight="1">
      <c r="C116" s="211"/>
      <c r="D116" s="211"/>
      <c r="E116" s="211"/>
    </row>
    <row r="117" spans="3:5" ht="21.75" customHeight="1">
      <c r="C117" s="211"/>
      <c r="D117" s="211"/>
      <c r="E117" s="211"/>
    </row>
    <row r="118" spans="3:17" ht="21.75" customHeight="1">
      <c r="C118" s="211"/>
      <c r="D118" s="211"/>
      <c r="E118" s="211"/>
      <c r="Q118" s="206">
        <v>6</v>
      </c>
    </row>
    <row r="119" spans="1:17" ht="21.75" customHeight="1">
      <c r="A119" s="266" t="s">
        <v>176</v>
      </c>
      <c r="B119" s="482" t="s">
        <v>178</v>
      </c>
      <c r="C119" s="485" t="s">
        <v>315</v>
      </c>
      <c r="D119" s="267" t="s">
        <v>1039</v>
      </c>
      <c r="E119" s="267" t="s">
        <v>186</v>
      </c>
      <c r="F119" s="488" t="s">
        <v>1447</v>
      </c>
      <c r="G119" s="489"/>
      <c r="H119" s="489"/>
      <c r="I119" s="489"/>
      <c r="J119" s="489"/>
      <c r="K119" s="489"/>
      <c r="L119" s="489"/>
      <c r="M119" s="489"/>
      <c r="N119" s="489"/>
      <c r="O119" s="489"/>
      <c r="P119" s="489"/>
      <c r="Q119" s="490"/>
    </row>
    <row r="120" spans="1:17" ht="21.75" customHeight="1">
      <c r="A120" s="177" t="s">
        <v>177</v>
      </c>
      <c r="B120" s="483"/>
      <c r="C120" s="486"/>
      <c r="D120" s="501" t="s">
        <v>187</v>
      </c>
      <c r="E120" s="491" t="s">
        <v>187</v>
      </c>
      <c r="F120" s="493" t="s">
        <v>1289</v>
      </c>
      <c r="G120" s="493"/>
      <c r="H120" s="493"/>
      <c r="I120" s="493" t="s">
        <v>1446</v>
      </c>
      <c r="J120" s="493"/>
      <c r="K120" s="493"/>
      <c r="L120" s="493"/>
      <c r="M120" s="493"/>
      <c r="N120" s="493"/>
      <c r="O120" s="493"/>
      <c r="P120" s="493"/>
      <c r="Q120" s="493"/>
    </row>
    <row r="121" spans="1:17" ht="21.75" customHeight="1">
      <c r="A121" s="179"/>
      <c r="B121" s="484"/>
      <c r="C121" s="487"/>
      <c r="D121" s="503"/>
      <c r="E121" s="492"/>
      <c r="F121" s="269" t="s">
        <v>1080</v>
      </c>
      <c r="G121" s="269" t="s">
        <v>1081</v>
      </c>
      <c r="H121" s="269" t="s">
        <v>1082</v>
      </c>
      <c r="I121" s="269" t="s">
        <v>1083</v>
      </c>
      <c r="J121" s="269" t="s">
        <v>1084</v>
      </c>
      <c r="K121" s="269" t="s">
        <v>1085</v>
      </c>
      <c r="L121" s="269" t="s">
        <v>1086</v>
      </c>
      <c r="M121" s="269" t="s">
        <v>1087</v>
      </c>
      <c r="N121" s="269" t="s">
        <v>1088</v>
      </c>
      <c r="O121" s="269" t="s">
        <v>1089</v>
      </c>
      <c r="P121" s="269" t="s">
        <v>1090</v>
      </c>
      <c r="Q121" s="269" t="s">
        <v>1091</v>
      </c>
    </row>
    <row r="122" spans="1:17" ht="21.75" customHeight="1">
      <c r="A122" s="242">
        <v>5</v>
      </c>
      <c r="B122" s="243" t="s">
        <v>1162</v>
      </c>
      <c r="C122" s="196">
        <v>5000</v>
      </c>
      <c r="D122" s="254" t="s">
        <v>1201</v>
      </c>
      <c r="E122" s="254" t="s">
        <v>1101</v>
      </c>
      <c r="F122" s="187"/>
      <c r="G122" s="152"/>
      <c r="H122" s="152"/>
      <c r="I122" s="152"/>
      <c r="J122" s="152"/>
      <c r="K122" s="155"/>
      <c r="L122" s="155"/>
      <c r="M122" s="155"/>
      <c r="N122" s="155"/>
      <c r="O122" s="155"/>
      <c r="P122" s="155"/>
      <c r="Q122" s="155"/>
    </row>
    <row r="123" spans="1:17" ht="21.75" customHeight="1">
      <c r="A123" s="285"/>
      <c r="B123" s="245"/>
      <c r="C123" s="165"/>
      <c r="D123" s="186" t="s">
        <v>1041</v>
      </c>
      <c r="E123" s="186" t="s">
        <v>1200</v>
      </c>
      <c r="F123" s="369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</row>
    <row r="124" spans="1:17" ht="21.75" customHeight="1">
      <c r="A124" s="179"/>
      <c r="B124" s="264"/>
      <c r="C124" s="263"/>
      <c r="D124" s="263"/>
      <c r="E124" s="264"/>
      <c r="F124" s="290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</row>
    <row r="125" spans="1:17" ht="21.75" customHeight="1">
      <c r="A125" s="161">
        <v>6</v>
      </c>
      <c r="B125" s="152" t="s">
        <v>1183</v>
      </c>
      <c r="C125" s="191">
        <v>30000</v>
      </c>
      <c r="D125" s="195" t="s">
        <v>1041</v>
      </c>
      <c r="E125" s="254" t="s">
        <v>1101</v>
      </c>
      <c r="F125" s="187"/>
      <c r="G125" s="152"/>
      <c r="H125" s="152"/>
      <c r="I125" s="152"/>
      <c r="J125" s="152"/>
      <c r="K125" s="155"/>
      <c r="L125" s="155"/>
      <c r="M125" s="155"/>
      <c r="N125" s="155"/>
      <c r="O125" s="155"/>
      <c r="P125" s="155"/>
      <c r="Q125" s="152"/>
    </row>
    <row r="126" spans="1:17" ht="21.75" customHeight="1">
      <c r="A126" s="152"/>
      <c r="B126" s="152" t="s">
        <v>1184</v>
      </c>
      <c r="C126" s="192"/>
      <c r="D126" s="192"/>
      <c r="E126" s="186" t="s">
        <v>1200</v>
      </c>
      <c r="F126" s="187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</row>
    <row r="127" spans="1:17" ht="21.75" customHeight="1">
      <c r="A127" s="150"/>
      <c r="B127" s="150"/>
      <c r="C127" s="194"/>
      <c r="D127" s="194"/>
      <c r="E127" s="166"/>
      <c r="F127" s="188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</row>
    <row r="128" spans="1:17" ht="21.75" customHeight="1">
      <c r="A128" s="161">
        <v>7</v>
      </c>
      <c r="B128" s="152" t="s">
        <v>1238</v>
      </c>
      <c r="C128" s="191">
        <v>40000</v>
      </c>
      <c r="D128" s="195" t="s">
        <v>1041</v>
      </c>
      <c r="E128" s="155" t="s">
        <v>1101</v>
      </c>
      <c r="F128" s="187"/>
      <c r="G128" s="152"/>
      <c r="H128" s="152"/>
      <c r="I128" s="152"/>
      <c r="J128" s="152"/>
      <c r="K128" s="155"/>
      <c r="L128" s="155"/>
      <c r="M128" s="155"/>
      <c r="N128" s="155"/>
      <c r="O128" s="155"/>
      <c r="P128" s="155"/>
      <c r="Q128" s="152"/>
    </row>
    <row r="129" spans="1:17" ht="21.75" customHeight="1">
      <c r="A129" s="152"/>
      <c r="B129" s="152" t="s">
        <v>1239</v>
      </c>
      <c r="C129" s="192"/>
      <c r="D129" s="192"/>
      <c r="E129" s="155" t="s">
        <v>1200</v>
      </c>
      <c r="F129" s="187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</row>
    <row r="130" spans="1:17" ht="21.75" customHeight="1">
      <c r="A130" s="150"/>
      <c r="B130" s="150"/>
      <c r="C130" s="194"/>
      <c r="D130" s="194"/>
      <c r="E130" s="166"/>
      <c r="F130" s="188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</row>
    <row r="131" spans="1:17" ht="21.75" customHeight="1">
      <c r="A131" s="156">
        <v>8</v>
      </c>
      <c r="B131" s="174" t="s">
        <v>1197</v>
      </c>
      <c r="C131" s="190">
        <v>30000</v>
      </c>
      <c r="D131" s="195" t="s">
        <v>1041</v>
      </c>
      <c r="E131" s="155" t="s">
        <v>1101</v>
      </c>
      <c r="F131" s="295"/>
      <c r="G131" s="254"/>
      <c r="H131" s="254"/>
      <c r="I131" s="254"/>
      <c r="J131" s="254"/>
      <c r="K131" s="200"/>
      <c r="L131" s="200"/>
      <c r="M131" s="200"/>
      <c r="N131" s="200"/>
      <c r="O131" s="200"/>
      <c r="P131" s="200"/>
      <c r="Q131" s="200"/>
    </row>
    <row r="132" spans="1:17" ht="21.75" customHeight="1">
      <c r="A132" s="255"/>
      <c r="B132" s="174"/>
      <c r="C132" s="191"/>
      <c r="D132" s="192"/>
      <c r="E132" s="155" t="s">
        <v>1200</v>
      </c>
      <c r="F132" s="371"/>
      <c r="G132" s="297"/>
      <c r="H132" s="297"/>
      <c r="I132" s="297"/>
      <c r="J132" s="297"/>
      <c r="K132" s="297"/>
      <c r="L132" s="297"/>
      <c r="M132" s="297"/>
      <c r="N132" s="297"/>
      <c r="O132" s="297"/>
      <c r="P132" s="297"/>
      <c r="Q132" s="297"/>
    </row>
    <row r="133" spans="1:17" ht="21.75" customHeight="1">
      <c r="A133" s="179"/>
      <c r="B133" s="264"/>
      <c r="C133" s="263"/>
      <c r="D133" s="268"/>
      <c r="E133" s="282"/>
      <c r="F133" s="283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</row>
    <row r="134" spans="1:17" ht="21.75" customHeight="1">
      <c r="A134" s="161">
        <v>9</v>
      </c>
      <c r="B134" s="152" t="s">
        <v>1242</v>
      </c>
      <c r="C134" s="191">
        <v>50000</v>
      </c>
      <c r="D134" s="195" t="s">
        <v>1041</v>
      </c>
      <c r="E134" s="155" t="s">
        <v>1101</v>
      </c>
      <c r="F134" s="187"/>
      <c r="G134" s="152"/>
      <c r="H134" s="152"/>
      <c r="I134" s="152"/>
      <c r="J134" s="152"/>
      <c r="K134" s="155"/>
      <c r="L134" s="155"/>
      <c r="M134" s="155"/>
      <c r="N134" s="155"/>
      <c r="O134" s="155"/>
      <c r="P134" s="155"/>
      <c r="Q134" s="152"/>
    </row>
    <row r="135" spans="1:17" ht="21.75" customHeight="1">
      <c r="A135" s="152"/>
      <c r="B135" s="152" t="s">
        <v>1243</v>
      </c>
      <c r="C135" s="192"/>
      <c r="D135" s="192"/>
      <c r="E135" s="155" t="s">
        <v>1200</v>
      </c>
      <c r="F135" s="187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</row>
    <row r="136" spans="1:17" ht="21.75" customHeight="1">
      <c r="A136" s="150"/>
      <c r="B136" s="150"/>
      <c r="C136" s="194"/>
      <c r="D136" s="194"/>
      <c r="E136" s="166"/>
      <c r="F136" s="188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</row>
    <row r="141" spans="1:17" ht="21.75" customHeight="1">
      <c r="A141" s="154"/>
      <c r="B141" s="163"/>
      <c r="C141" s="250"/>
      <c r="D141" s="250"/>
      <c r="E141" s="154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206">
        <v>7</v>
      </c>
    </row>
    <row r="142" spans="1:2" ht="21.75" customHeight="1">
      <c r="A142" s="275"/>
      <c r="B142" s="271" t="s">
        <v>1110</v>
      </c>
    </row>
    <row r="143" ht="21.75" customHeight="1">
      <c r="B143" s="276" t="s">
        <v>1210</v>
      </c>
    </row>
    <row r="145" spans="1:17" ht="21.75" customHeight="1">
      <c r="A145" s="266" t="s">
        <v>176</v>
      </c>
      <c r="B145" s="482" t="s">
        <v>178</v>
      </c>
      <c r="C145" s="485" t="s">
        <v>315</v>
      </c>
      <c r="D145" s="267" t="s">
        <v>1039</v>
      </c>
      <c r="E145" s="267" t="s">
        <v>186</v>
      </c>
      <c r="F145" s="488" t="s">
        <v>1447</v>
      </c>
      <c r="G145" s="489"/>
      <c r="H145" s="489"/>
      <c r="I145" s="489"/>
      <c r="J145" s="489"/>
      <c r="K145" s="489"/>
      <c r="L145" s="489"/>
      <c r="M145" s="489"/>
      <c r="N145" s="489"/>
      <c r="O145" s="489"/>
      <c r="P145" s="489"/>
      <c r="Q145" s="490"/>
    </row>
    <row r="146" spans="1:17" ht="21.75" customHeight="1">
      <c r="A146" s="177" t="s">
        <v>177</v>
      </c>
      <c r="B146" s="483"/>
      <c r="C146" s="486"/>
      <c r="D146" s="501" t="s">
        <v>187</v>
      </c>
      <c r="E146" s="491" t="s">
        <v>187</v>
      </c>
      <c r="F146" s="493" t="s">
        <v>1289</v>
      </c>
      <c r="G146" s="493"/>
      <c r="H146" s="493"/>
      <c r="I146" s="493" t="s">
        <v>1446</v>
      </c>
      <c r="J146" s="493"/>
      <c r="K146" s="493"/>
      <c r="L146" s="493"/>
      <c r="M146" s="493"/>
      <c r="N146" s="493"/>
      <c r="O146" s="493"/>
      <c r="P146" s="493"/>
      <c r="Q146" s="493"/>
    </row>
    <row r="147" spans="1:17" ht="21.75" customHeight="1">
      <c r="A147" s="179"/>
      <c r="B147" s="484"/>
      <c r="C147" s="487"/>
      <c r="D147" s="503"/>
      <c r="E147" s="492"/>
      <c r="F147" s="269" t="s">
        <v>1080</v>
      </c>
      <c r="G147" s="269" t="s">
        <v>1081</v>
      </c>
      <c r="H147" s="269" t="s">
        <v>1082</v>
      </c>
      <c r="I147" s="269" t="s">
        <v>1083</v>
      </c>
      <c r="J147" s="269" t="s">
        <v>1084</v>
      </c>
      <c r="K147" s="269" t="s">
        <v>1085</v>
      </c>
      <c r="L147" s="269" t="s">
        <v>1086</v>
      </c>
      <c r="M147" s="269" t="s">
        <v>1087</v>
      </c>
      <c r="N147" s="269" t="s">
        <v>1088</v>
      </c>
      <c r="O147" s="269" t="s">
        <v>1089</v>
      </c>
      <c r="P147" s="269" t="s">
        <v>1090</v>
      </c>
      <c r="Q147" s="269" t="s">
        <v>1091</v>
      </c>
    </row>
    <row r="148" spans="1:17" ht="21.75" customHeight="1">
      <c r="A148" s="252">
        <v>1</v>
      </c>
      <c r="B148" s="297" t="s">
        <v>1163</v>
      </c>
      <c r="C148" s="190">
        <v>50000</v>
      </c>
      <c r="D148" s="195" t="s">
        <v>1070</v>
      </c>
      <c r="E148" s="254" t="s">
        <v>1101</v>
      </c>
      <c r="F148" s="295"/>
      <c r="G148" s="254"/>
      <c r="H148" s="254"/>
      <c r="I148" s="254"/>
      <c r="J148" s="254"/>
      <c r="K148" s="200"/>
      <c r="L148" s="200"/>
      <c r="M148" s="200"/>
      <c r="N148" s="200"/>
      <c r="O148" s="200"/>
      <c r="P148" s="200"/>
      <c r="Q148" s="200"/>
    </row>
    <row r="149" spans="1:17" ht="21.75" customHeight="1">
      <c r="A149" s="297"/>
      <c r="B149" s="297"/>
      <c r="C149" s="197"/>
      <c r="D149" s="192" t="s">
        <v>1071</v>
      </c>
      <c r="E149" s="186" t="s">
        <v>1059</v>
      </c>
      <c r="F149" s="371"/>
      <c r="G149" s="297"/>
      <c r="H149" s="297"/>
      <c r="I149" s="297"/>
      <c r="J149" s="297"/>
      <c r="K149" s="297"/>
      <c r="L149" s="297"/>
      <c r="M149" s="297"/>
      <c r="N149" s="297"/>
      <c r="O149" s="297"/>
      <c r="P149" s="297"/>
      <c r="Q149" s="297"/>
    </row>
    <row r="150" spans="1:17" ht="21.75" customHeight="1">
      <c r="A150" s="298"/>
      <c r="B150" s="298"/>
      <c r="C150" s="194"/>
      <c r="D150" s="194"/>
      <c r="E150" s="183"/>
      <c r="F150" s="365"/>
      <c r="G150" s="298"/>
      <c r="H150" s="298"/>
      <c r="I150" s="298"/>
      <c r="J150" s="298"/>
      <c r="K150" s="298"/>
      <c r="L150" s="298"/>
      <c r="M150" s="298"/>
      <c r="N150" s="298"/>
      <c r="O150" s="298"/>
      <c r="P150" s="298"/>
      <c r="Q150" s="298"/>
    </row>
    <row r="151" spans="1:17" ht="21.75" customHeight="1">
      <c r="A151" s="254">
        <v>2</v>
      </c>
      <c r="B151" s="324" t="s">
        <v>1475</v>
      </c>
      <c r="C151" s="208">
        <v>35000</v>
      </c>
      <c r="D151" s="195" t="s">
        <v>1070</v>
      </c>
      <c r="E151" s="254" t="s">
        <v>1101</v>
      </c>
      <c r="F151" s="371"/>
      <c r="G151" s="297"/>
      <c r="H151" s="297"/>
      <c r="I151" s="297"/>
      <c r="J151" s="297"/>
      <c r="K151" s="297"/>
      <c r="L151" s="297"/>
      <c r="M151" s="297"/>
      <c r="N151" s="297"/>
      <c r="O151" s="297"/>
      <c r="P151" s="297"/>
      <c r="Q151" s="297"/>
    </row>
    <row r="152" spans="1:17" ht="21.75" customHeight="1">
      <c r="A152" s="297"/>
      <c r="B152" s="297"/>
      <c r="C152" s="209"/>
      <c r="D152" s="192" t="s">
        <v>1071</v>
      </c>
      <c r="E152" s="186" t="s">
        <v>1059</v>
      </c>
      <c r="F152" s="371"/>
      <c r="G152" s="297"/>
      <c r="H152" s="297"/>
      <c r="I152" s="297"/>
      <c r="J152" s="297"/>
      <c r="K152" s="297"/>
      <c r="L152" s="297"/>
      <c r="M152" s="297"/>
      <c r="N152" s="297"/>
      <c r="O152" s="297"/>
      <c r="P152" s="297"/>
      <c r="Q152" s="297"/>
    </row>
    <row r="153" spans="1:17" ht="21.75" customHeight="1">
      <c r="A153" s="298"/>
      <c r="B153" s="298"/>
      <c r="C153" s="183"/>
      <c r="D153" s="194"/>
      <c r="E153" s="183"/>
      <c r="F153" s="298"/>
      <c r="G153" s="298"/>
      <c r="H153" s="298"/>
      <c r="I153" s="298"/>
      <c r="J153" s="298"/>
      <c r="K153" s="298"/>
      <c r="L153" s="298"/>
      <c r="M153" s="298"/>
      <c r="N153" s="298"/>
      <c r="O153" s="298"/>
      <c r="P153" s="298"/>
      <c r="Q153" s="298"/>
    </row>
    <row r="154" spans="1:17" ht="21.75" customHeight="1">
      <c r="A154" s="161">
        <v>3</v>
      </c>
      <c r="B154" s="152" t="s">
        <v>1476</v>
      </c>
      <c r="C154" s="198">
        <v>1000</v>
      </c>
      <c r="D154" s="192" t="s">
        <v>1041</v>
      </c>
      <c r="E154" s="186" t="s">
        <v>1101</v>
      </c>
      <c r="F154" s="187"/>
      <c r="G154" s="152"/>
      <c r="H154" s="152"/>
      <c r="I154" s="152"/>
      <c r="J154" s="152"/>
      <c r="K154" s="155"/>
      <c r="L154" s="155"/>
      <c r="M154" s="155"/>
      <c r="N154" s="155"/>
      <c r="O154" s="155"/>
      <c r="P154" s="155"/>
      <c r="Q154" s="155"/>
    </row>
    <row r="155" spans="1:17" ht="21.75" customHeight="1">
      <c r="A155" s="161"/>
      <c r="B155" s="152"/>
      <c r="C155" s="198"/>
      <c r="D155" s="192"/>
      <c r="E155" s="186" t="s">
        <v>1059</v>
      </c>
      <c r="F155" s="187"/>
      <c r="G155" s="152"/>
      <c r="H155" s="152"/>
      <c r="I155" s="152"/>
      <c r="J155" s="152"/>
      <c r="K155" s="155"/>
      <c r="L155" s="155"/>
      <c r="M155" s="155"/>
      <c r="N155" s="155"/>
      <c r="O155" s="155"/>
      <c r="P155" s="155"/>
      <c r="Q155" s="155"/>
    </row>
    <row r="156" spans="1:17" ht="21.75" customHeight="1">
      <c r="A156" s="150"/>
      <c r="B156" s="150"/>
      <c r="C156" s="151"/>
      <c r="D156" s="194"/>
      <c r="E156" s="183"/>
      <c r="F156" s="188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</row>
    <row r="157" spans="1:17" ht="21.75" customHeight="1">
      <c r="A157" s="161">
        <v>4</v>
      </c>
      <c r="B157" s="152" t="s">
        <v>1477</v>
      </c>
      <c r="C157" s="198">
        <v>80000</v>
      </c>
      <c r="D157" s="192" t="s">
        <v>1041</v>
      </c>
      <c r="E157" s="186" t="s">
        <v>1101</v>
      </c>
      <c r="F157" s="187"/>
      <c r="G157" s="152"/>
      <c r="H157" s="152"/>
      <c r="I157" s="152"/>
      <c r="J157" s="152"/>
      <c r="K157" s="155"/>
      <c r="L157" s="155"/>
      <c r="M157" s="155"/>
      <c r="N157" s="155"/>
      <c r="O157" s="155"/>
      <c r="P157" s="155"/>
      <c r="Q157" s="155"/>
    </row>
    <row r="158" spans="1:17" ht="21.75" customHeight="1">
      <c r="A158" s="161"/>
      <c r="B158" s="152"/>
      <c r="C158" s="198"/>
      <c r="D158" s="192"/>
      <c r="E158" s="186" t="s">
        <v>1059</v>
      </c>
      <c r="F158" s="187"/>
      <c r="G158" s="152"/>
      <c r="H158" s="152"/>
      <c r="I158" s="152"/>
      <c r="J158" s="152"/>
      <c r="K158" s="155"/>
      <c r="L158" s="155"/>
      <c r="M158" s="155"/>
      <c r="N158" s="155"/>
      <c r="O158" s="155"/>
      <c r="P158" s="155"/>
      <c r="Q158" s="155"/>
    </row>
    <row r="159" spans="1:17" ht="21.75" customHeight="1">
      <c r="A159" s="150"/>
      <c r="B159" s="150"/>
      <c r="C159" s="151"/>
      <c r="D159" s="194"/>
      <c r="E159" s="183"/>
      <c r="F159" s="188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</row>
    <row r="160" spans="1:17" ht="21.75" customHeight="1">
      <c r="A160" s="163"/>
      <c r="B160" s="163"/>
      <c r="C160" s="154"/>
      <c r="D160" s="250"/>
      <c r="E160" s="250"/>
      <c r="F160" s="163"/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</row>
    <row r="161" spans="1:17" ht="21.75" customHeight="1">
      <c r="A161" s="163"/>
      <c r="B161" s="163"/>
      <c r="C161" s="154"/>
      <c r="D161" s="250"/>
      <c r="E161" s="250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</row>
    <row r="162" spans="1:17" ht="21.75" customHeight="1">
      <c r="A162" s="163"/>
      <c r="B162" s="163"/>
      <c r="C162" s="154"/>
      <c r="D162" s="250"/>
      <c r="E162" s="250"/>
      <c r="F162" s="163"/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  <c r="Q162" s="163"/>
    </row>
    <row r="163" spans="1:17" ht="21.75" customHeight="1">
      <c r="A163" s="163"/>
      <c r="B163" s="163"/>
      <c r="C163" s="154"/>
      <c r="D163" s="250"/>
      <c r="E163" s="250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</row>
    <row r="164" ht="21.75" customHeight="1">
      <c r="Q164" s="206">
        <v>8</v>
      </c>
    </row>
    <row r="165" spans="1:2" ht="21.75" customHeight="1">
      <c r="A165" s="275"/>
      <c r="B165" s="271" t="s">
        <v>1110</v>
      </c>
    </row>
    <row r="166" ht="21.75" customHeight="1">
      <c r="B166" s="276" t="s">
        <v>1211</v>
      </c>
    </row>
    <row r="167" ht="21.75" customHeight="1">
      <c r="B167" s="276"/>
    </row>
    <row r="168" spans="1:17" ht="21.75" customHeight="1">
      <c r="A168" s="266" t="s">
        <v>176</v>
      </c>
      <c r="B168" s="482" t="s">
        <v>178</v>
      </c>
      <c r="C168" s="485" t="s">
        <v>315</v>
      </c>
      <c r="D168" s="267" t="s">
        <v>1039</v>
      </c>
      <c r="E168" s="267" t="s">
        <v>186</v>
      </c>
      <c r="F168" s="488" t="s">
        <v>1447</v>
      </c>
      <c r="G168" s="489"/>
      <c r="H168" s="489"/>
      <c r="I168" s="489"/>
      <c r="J168" s="489"/>
      <c r="K168" s="489"/>
      <c r="L168" s="489"/>
      <c r="M168" s="489"/>
      <c r="N168" s="489"/>
      <c r="O168" s="489"/>
      <c r="P168" s="489"/>
      <c r="Q168" s="490"/>
    </row>
    <row r="169" spans="1:17" ht="21.75" customHeight="1">
      <c r="A169" s="177" t="s">
        <v>177</v>
      </c>
      <c r="B169" s="483"/>
      <c r="C169" s="486"/>
      <c r="D169" s="501" t="s">
        <v>187</v>
      </c>
      <c r="E169" s="491" t="s">
        <v>187</v>
      </c>
      <c r="F169" s="493" t="s">
        <v>1289</v>
      </c>
      <c r="G169" s="493"/>
      <c r="H169" s="493"/>
      <c r="I169" s="493" t="s">
        <v>1446</v>
      </c>
      <c r="J169" s="493"/>
      <c r="K169" s="493"/>
      <c r="L169" s="493"/>
      <c r="M169" s="493"/>
      <c r="N169" s="493"/>
      <c r="O169" s="493"/>
      <c r="P169" s="493"/>
      <c r="Q169" s="493"/>
    </row>
    <row r="170" spans="1:17" ht="21.75" customHeight="1">
      <c r="A170" s="179"/>
      <c r="B170" s="484"/>
      <c r="C170" s="487"/>
      <c r="D170" s="503"/>
      <c r="E170" s="492"/>
      <c r="F170" s="269" t="s">
        <v>1080</v>
      </c>
      <c r="G170" s="269" t="s">
        <v>1081</v>
      </c>
      <c r="H170" s="269" t="s">
        <v>1082</v>
      </c>
      <c r="I170" s="269" t="s">
        <v>1083</v>
      </c>
      <c r="J170" s="269" t="s">
        <v>1084</v>
      </c>
      <c r="K170" s="269" t="s">
        <v>1085</v>
      </c>
      <c r="L170" s="269" t="s">
        <v>1086</v>
      </c>
      <c r="M170" s="269" t="s">
        <v>1087</v>
      </c>
      <c r="N170" s="269" t="s">
        <v>1088</v>
      </c>
      <c r="O170" s="269" t="s">
        <v>1089</v>
      </c>
      <c r="P170" s="269" t="s">
        <v>1090</v>
      </c>
      <c r="Q170" s="269" t="s">
        <v>1091</v>
      </c>
    </row>
    <row r="171" spans="1:17" ht="21.75" customHeight="1">
      <c r="A171" s="161">
        <v>1</v>
      </c>
      <c r="B171" s="152" t="s">
        <v>1114</v>
      </c>
      <c r="C171" s="190">
        <v>300000</v>
      </c>
      <c r="D171" s="195" t="s">
        <v>1070</v>
      </c>
      <c r="E171" s="155" t="s">
        <v>236</v>
      </c>
      <c r="F171" s="187"/>
      <c r="G171" s="152"/>
      <c r="H171" s="152"/>
      <c r="I171" s="152"/>
      <c r="J171" s="152"/>
      <c r="K171" s="200"/>
      <c r="L171" s="200"/>
      <c r="M171" s="200"/>
      <c r="N171" s="200"/>
      <c r="O171" s="200"/>
      <c r="P171" s="200"/>
      <c r="Q171" s="200"/>
    </row>
    <row r="172" spans="1:17" ht="21.75" customHeight="1">
      <c r="A172" s="161"/>
      <c r="B172" s="152"/>
      <c r="C172" s="198"/>
      <c r="D172" s="192" t="s">
        <v>1071</v>
      </c>
      <c r="E172" s="186"/>
      <c r="F172" s="187"/>
      <c r="G172" s="152"/>
      <c r="H172" s="152"/>
      <c r="I172" s="152"/>
      <c r="J172" s="152"/>
      <c r="K172" s="155"/>
      <c r="L172" s="155"/>
      <c r="M172" s="155"/>
      <c r="N172" s="155"/>
      <c r="O172" s="155"/>
      <c r="P172" s="155"/>
      <c r="Q172" s="155"/>
    </row>
    <row r="173" spans="1:17" ht="21.75" customHeight="1">
      <c r="A173" s="166"/>
      <c r="B173" s="150"/>
      <c r="C173" s="151"/>
      <c r="D173" s="194"/>
      <c r="E173" s="183"/>
      <c r="F173" s="188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</row>
    <row r="174" ht="21.75" customHeight="1">
      <c r="B174" s="276"/>
    </row>
    <row r="175" ht="21.75" customHeight="1">
      <c r="B175" s="276"/>
    </row>
    <row r="176" ht="21.75" customHeight="1">
      <c r="B176" s="276"/>
    </row>
    <row r="177" ht="21.75" customHeight="1">
      <c r="B177" s="276"/>
    </row>
    <row r="178" ht="21.75" customHeight="1">
      <c r="B178" s="276"/>
    </row>
    <row r="179" ht="21.75" customHeight="1">
      <c r="B179" s="276"/>
    </row>
    <row r="180" ht="21.75" customHeight="1">
      <c r="B180" s="276"/>
    </row>
    <row r="181" ht="21.75" customHeight="1">
      <c r="B181" s="276"/>
    </row>
    <row r="182" ht="21.75" customHeight="1">
      <c r="B182" s="276"/>
    </row>
    <row r="183" ht="21.75" customHeight="1">
      <c r="B183" s="276"/>
    </row>
    <row r="184" ht="21.75" customHeight="1">
      <c r="B184" s="276"/>
    </row>
    <row r="185" ht="21.75" customHeight="1">
      <c r="B185" s="276"/>
    </row>
    <row r="186" ht="21.75" customHeight="1">
      <c r="B186" s="276"/>
    </row>
    <row r="187" spans="2:17" ht="21.75" customHeight="1">
      <c r="B187" s="276"/>
      <c r="Q187" s="206">
        <v>9</v>
      </c>
    </row>
    <row r="188" spans="1:2" ht="21.75" customHeight="1">
      <c r="A188" s="275"/>
      <c r="B188" s="271" t="s">
        <v>1110</v>
      </c>
    </row>
    <row r="189" ht="21.75" customHeight="1">
      <c r="B189" s="291" t="s">
        <v>1159</v>
      </c>
    </row>
    <row r="190" ht="21.75" customHeight="1">
      <c r="B190" s="276"/>
    </row>
    <row r="191" spans="1:17" ht="21.75" customHeight="1">
      <c r="A191" s="266" t="s">
        <v>176</v>
      </c>
      <c r="B191" s="482" t="s">
        <v>178</v>
      </c>
      <c r="C191" s="485" t="s">
        <v>315</v>
      </c>
      <c r="D191" s="267" t="s">
        <v>1039</v>
      </c>
      <c r="E191" s="267" t="s">
        <v>186</v>
      </c>
      <c r="F191" s="488" t="s">
        <v>1447</v>
      </c>
      <c r="G191" s="489"/>
      <c r="H191" s="489"/>
      <c r="I191" s="489"/>
      <c r="J191" s="489"/>
      <c r="K191" s="489"/>
      <c r="L191" s="489"/>
      <c r="M191" s="489"/>
      <c r="N191" s="489"/>
      <c r="O191" s="489"/>
      <c r="P191" s="489"/>
      <c r="Q191" s="490"/>
    </row>
    <row r="192" spans="1:17" ht="21.75" customHeight="1">
      <c r="A192" s="177" t="s">
        <v>177</v>
      </c>
      <c r="B192" s="483"/>
      <c r="C192" s="486"/>
      <c r="D192" s="501" t="s">
        <v>187</v>
      </c>
      <c r="E192" s="491" t="s">
        <v>187</v>
      </c>
      <c r="F192" s="493" t="s">
        <v>1289</v>
      </c>
      <c r="G192" s="493"/>
      <c r="H192" s="493"/>
      <c r="I192" s="493" t="s">
        <v>1446</v>
      </c>
      <c r="J192" s="493"/>
      <c r="K192" s="493"/>
      <c r="L192" s="493"/>
      <c r="M192" s="493"/>
      <c r="N192" s="493"/>
      <c r="O192" s="493"/>
      <c r="P192" s="493"/>
      <c r="Q192" s="493"/>
    </row>
    <row r="193" spans="1:17" ht="21.75" customHeight="1">
      <c r="A193" s="179"/>
      <c r="B193" s="484"/>
      <c r="C193" s="487"/>
      <c r="D193" s="503"/>
      <c r="E193" s="492"/>
      <c r="F193" s="269" t="s">
        <v>1080</v>
      </c>
      <c r="G193" s="269" t="s">
        <v>1081</v>
      </c>
      <c r="H193" s="269" t="s">
        <v>1082</v>
      </c>
      <c r="I193" s="269" t="s">
        <v>1083</v>
      </c>
      <c r="J193" s="269" t="s">
        <v>1084</v>
      </c>
      <c r="K193" s="269" t="s">
        <v>1085</v>
      </c>
      <c r="L193" s="269" t="s">
        <v>1086</v>
      </c>
      <c r="M193" s="269" t="s">
        <v>1087</v>
      </c>
      <c r="N193" s="269" t="s">
        <v>1088</v>
      </c>
      <c r="O193" s="269" t="s">
        <v>1089</v>
      </c>
      <c r="P193" s="269" t="s">
        <v>1090</v>
      </c>
      <c r="Q193" s="269" t="s">
        <v>1091</v>
      </c>
    </row>
    <row r="194" spans="1:17" ht="21.75" customHeight="1">
      <c r="A194" s="156">
        <v>1</v>
      </c>
      <c r="B194" s="185" t="s">
        <v>1478</v>
      </c>
      <c r="C194" s="198">
        <v>300000</v>
      </c>
      <c r="D194" s="195" t="s">
        <v>1041</v>
      </c>
      <c r="E194" s="186" t="s">
        <v>236</v>
      </c>
      <c r="F194" s="371"/>
      <c r="G194" s="297"/>
      <c r="H194" s="297"/>
      <c r="I194" s="297"/>
      <c r="J194" s="297"/>
      <c r="K194" s="155"/>
      <c r="L194" s="155"/>
      <c r="M194" s="155"/>
      <c r="N194" s="155"/>
      <c r="O194" s="155"/>
      <c r="P194" s="155"/>
      <c r="Q194" s="155"/>
    </row>
    <row r="195" spans="1:17" ht="21.75" customHeight="1">
      <c r="A195" s="166"/>
      <c r="B195" s="169"/>
      <c r="C195" s="292"/>
      <c r="D195" s="151"/>
      <c r="E195" s="166"/>
      <c r="F195" s="188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</row>
    <row r="196" spans="1:17" ht="21.75" customHeight="1">
      <c r="A196" s="252">
        <v>2</v>
      </c>
      <c r="B196" s="173" t="s">
        <v>285</v>
      </c>
      <c r="C196" s="190">
        <v>20000</v>
      </c>
      <c r="D196" s="195" t="s">
        <v>1041</v>
      </c>
      <c r="E196" s="254" t="s">
        <v>236</v>
      </c>
      <c r="F196" s="295"/>
      <c r="G196" s="254"/>
      <c r="H196" s="254"/>
      <c r="I196" s="254"/>
      <c r="J196" s="254"/>
      <c r="K196" s="200"/>
      <c r="L196" s="200"/>
      <c r="M196" s="200"/>
      <c r="N196" s="200"/>
      <c r="O196" s="200"/>
      <c r="P196" s="200"/>
      <c r="Q196" s="200"/>
    </row>
    <row r="197" spans="1:17" ht="21.75" customHeight="1">
      <c r="A197" s="257"/>
      <c r="B197" s="258"/>
      <c r="C197" s="175"/>
      <c r="D197" s="175"/>
      <c r="E197" s="257"/>
      <c r="F197" s="296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  <c r="Q197" s="257"/>
    </row>
    <row r="198" spans="1:17" ht="21.75" customHeight="1">
      <c r="A198" s="156">
        <v>3</v>
      </c>
      <c r="B198" s="174" t="s">
        <v>1479</v>
      </c>
      <c r="C198" s="190">
        <v>20000</v>
      </c>
      <c r="D198" s="195" t="s">
        <v>1041</v>
      </c>
      <c r="E198" s="254" t="s">
        <v>236</v>
      </c>
      <c r="F198" s="295"/>
      <c r="G198" s="254"/>
      <c r="H198" s="254"/>
      <c r="I198" s="254"/>
      <c r="J198" s="254"/>
      <c r="K198" s="200"/>
      <c r="L198" s="200"/>
      <c r="M198" s="200"/>
      <c r="N198" s="200"/>
      <c r="O198" s="200"/>
      <c r="P198" s="200"/>
      <c r="Q198" s="200"/>
    </row>
    <row r="199" spans="1:17" ht="21.75" customHeight="1">
      <c r="A199" s="257"/>
      <c r="B199" s="323"/>
      <c r="C199" s="193"/>
      <c r="D199" s="175"/>
      <c r="E199" s="257"/>
      <c r="F199" s="365"/>
      <c r="G199" s="298"/>
      <c r="H199" s="298"/>
      <c r="I199" s="298"/>
      <c r="J199" s="298"/>
      <c r="K199" s="298"/>
      <c r="L199" s="298"/>
      <c r="M199" s="298"/>
      <c r="N199" s="298"/>
      <c r="O199" s="298"/>
      <c r="P199" s="298"/>
      <c r="Q199" s="298"/>
    </row>
    <row r="200" spans="3:5" ht="21.75" customHeight="1">
      <c r="C200" s="211"/>
      <c r="D200" s="211"/>
      <c r="E200" s="211"/>
    </row>
    <row r="201" spans="3:5" ht="21.75" customHeight="1">
      <c r="C201" s="211"/>
      <c r="D201" s="211"/>
      <c r="E201" s="211"/>
    </row>
    <row r="202" spans="3:5" ht="21.75" customHeight="1">
      <c r="C202" s="211"/>
      <c r="D202" s="211"/>
      <c r="E202" s="211"/>
    </row>
    <row r="203" spans="3:5" ht="21.75" customHeight="1">
      <c r="C203" s="211"/>
      <c r="D203" s="211"/>
      <c r="E203" s="211"/>
    </row>
    <row r="204" spans="3:5" ht="21.75" customHeight="1">
      <c r="C204" s="211"/>
      <c r="D204" s="211"/>
      <c r="E204" s="211"/>
    </row>
    <row r="205" spans="3:5" ht="21.75" customHeight="1">
      <c r="C205" s="211"/>
      <c r="D205" s="211"/>
      <c r="E205" s="211"/>
    </row>
    <row r="206" spans="3:5" ht="21.75" customHeight="1">
      <c r="C206" s="211"/>
      <c r="D206" s="211"/>
      <c r="E206" s="211"/>
    </row>
    <row r="207" spans="3:5" ht="21.75" customHeight="1">
      <c r="C207" s="211"/>
      <c r="D207" s="211"/>
      <c r="E207" s="211"/>
    </row>
    <row r="208" spans="3:5" ht="21.75" customHeight="1">
      <c r="C208" s="211"/>
      <c r="D208" s="211"/>
      <c r="E208" s="211"/>
    </row>
    <row r="209" spans="3:5" ht="21.75" customHeight="1">
      <c r="C209" s="211"/>
      <c r="D209" s="211"/>
      <c r="E209" s="211"/>
    </row>
    <row r="210" spans="3:17" ht="21.75" customHeight="1">
      <c r="C210" s="211"/>
      <c r="D210" s="211"/>
      <c r="E210" s="211"/>
      <c r="Q210" s="206">
        <v>10</v>
      </c>
    </row>
    <row r="211" spans="1:17" ht="21.75" customHeight="1">
      <c r="A211" s="275"/>
      <c r="B211" s="271" t="s">
        <v>1110</v>
      </c>
      <c r="C211" s="251"/>
      <c r="D211" s="250"/>
      <c r="E211" s="250"/>
      <c r="F211" s="293"/>
      <c r="G211" s="293"/>
      <c r="H211" s="293"/>
      <c r="I211" s="293"/>
      <c r="J211" s="293"/>
      <c r="K211" s="293"/>
      <c r="L211" s="293"/>
      <c r="M211" s="293"/>
      <c r="N211" s="293"/>
      <c r="O211" s="293"/>
      <c r="P211" s="293"/>
      <c r="Q211" s="293"/>
    </row>
    <row r="212" spans="2:17" ht="21.75" customHeight="1">
      <c r="B212" s="291" t="s">
        <v>1161</v>
      </c>
      <c r="C212" s="251"/>
      <c r="D212" s="250"/>
      <c r="E212" s="250"/>
      <c r="F212" s="293"/>
      <c r="G212" s="293"/>
      <c r="H212" s="293"/>
      <c r="I212" s="293"/>
      <c r="J212" s="293"/>
      <c r="K212" s="293"/>
      <c r="L212" s="293"/>
      <c r="M212" s="293"/>
      <c r="N212" s="293"/>
      <c r="O212" s="293"/>
      <c r="P212" s="293"/>
      <c r="Q212" s="293"/>
    </row>
    <row r="213" spans="1:17" ht="21.75" customHeight="1">
      <c r="A213" s="250"/>
      <c r="B213" s="189"/>
      <c r="C213" s="251"/>
      <c r="D213" s="250"/>
      <c r="E213" s="250"/>
      <c r="F213" s="293"/>
      <c r="G213" s="293"/>
      <c r="H213" s="293"/>
      <c r="I213" s="293"/>
      <c r="J213" s="293"/>
      <c r="K213" s="293"/>
      <c r="L213" s="293"/>
      <c r="M213" s="293"/>
      <c r="N213" s="293"/>
      <c r="O213" s="293"/>
      <c r="P213" s="293"/>
      <c r="Q213" s="293"/>
    </row>
    <row r="214" spans="1:17" ht="21.75" customHeight="1">
      <c r="A214" s="266" t="s">
        <v>176</v>
      </c>
      <c r="B214" s="482" t="s">
        <v>178</v>
      </c>
      <c r="C214" s="485" t="s">
        <v>315</v>
      </c>
      <c r="D214" s="267" t="s">
        <v>1039</v>
      </c>
      <c r="E214" s="267" t="s">
        <v>186</v>
      </c>
      <c r="F214" s="488" t="s">
        <v>1447</v>
      </c>
      <c r="G214" s="489"/>
      <c r="H214" s="489"/>
      <c r="I214" s="489"/>
      <c r="J214" s="489"/>
      <c r="K214" s="489"/>
      <c r="L214" s="489"/>
      <c r="M214" s="489"/>
      <c r="N214" s="489"/>
      <c r="O214" s="489"/>
      <c r="P214" s="489"/>
      <c r="Q214" s="490"/>
    </row>
    <row r="215" spans="1:17" ht="21.75" customHeight="1">
      <c r="A215" s="177" t="s">
        <v>177</v>
      </c>
      <c r="B215" s="483"/>
      <c r="C215" s="486"/>
      <c r="D215" s="501" t="s">
        <v>187</v>
      </c>
      <c r="E215" s="491" t="s">
        <v>187</v>
      </c>
      <c r="F215" s="493" t="s">
        <v>1289</v>
      </c>
      <c r="G215" s="493"/>
      <c r="H215" s="493"/>
      <c r="I215" s="493" t="s">
        <v>1446</v>
      </c>
      <c r="J215" s="493"/>
      <c r="K215" s="493"/>
      <c r="L215" s="493"/>
      <c r="M215" s="493"/>
      <c r="N215" s="493"/>
      <c r="O215" s="493"/>
      <c r="P215" s="493"/>
      <c r="Q215" s="493"/>
    </row>
    <row r="216" spans="1:17" ht="21.75" customHeight="1">
      <c r="A216" s="179"/>
      <c r="B216" s="484"/>
      <c r="C216" s="487"/>
      <c r="D216" s="503"/>
      <c r="E216" s="492"/>
      <c r="F216" s="269" t="s">
        <v>1080</v>
      </c>
      <c r="G216" s="269" t="s">
        <v>1081</v>
      </c>
      <c r="H216" s="269" t="s">
        <v>1082</v>
      </c>
      <c r="I216" s="269" t="s">
        <v>1083</v>
      </c>
      <c r="J216" s="269" t="s">
        <v>1084</v>
      </c>
      <c r="K216" s="269" t="s">
        <v>1085</v>
      </c>
      <c r="L216" s="269" t="s">
        <v>1086</v>
      </c>
      <c r="M216" s="269" t="s">
        <v>1087</v>
      </c>
      <c r="N216" s="269" t="s">
        <v>1088</v>
      </c>
      <c r="O216" s="269" t="s">
        <v>1089</v>
      </c>
      <c r="P216" s="269" t="s">
        <v>1090</v>
      </c>
      <c r="Q216" s="269" t="s">
        <v>1091</v>
      </c>
    </row>
    <row r="217" spans="1:17" ht="21.75" customHeight="1">
      <c r="A217" s="161">
        <v>1</v>
      </c>
      <c r="B217" s="152" t="s">
        <v>1480</v>
      </c>
      <c r="C217" s="191">
        <v>5000</v>
      </c>
      <c r="D217" s="192" t="s">
        <v>1063</v>
      </c>
      <c r="E217" s="254" t="s">
        <v>1101</v>
      </c>
      <c r="F217" s="187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</row>
    <row r="218" spans="1:17" ht="21.75" customHeight="1">
      <c r="A218" s="152"/>
      <c r="B218" s="152"/>
      <c r="C218" s="192"/>
      <c r="D218" s="192"/>
      <c r="E218" s="186" t="s">
        <v>624</v>
      </c>
      <c r="F218" s="187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</row>
    <row r="219" spans="1:17" ht="21.75" customHeight="1">
      <c r="A219" s="150"/>
      <c r="B219" s="150"/>
      <c r="C219" s="194"/>
      <c r="D219" s="151"/>
      <c r="E219" s="166"/>
      <c r="F219" s="188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</row>
    <row r="220" spans="1:17" ht="21.75" customHeight="1">
      <c r="A220" s="161">
        <v>2</v>
      </c>
      <c r="B220" s="152" t="s">
        <v>1481</v>
      </c>
      <c r="C220" s="191">
        <v>15000</v>
      </c>
      <c r="D220" s="192" t="s">
        <v>889</v>
      </c>
      <c r="E220" s="254" t="s">
        <v>1101</v>
      </c>
      <c r="F220" s="187"/>
      <c r="G220" s="187"/>
      <c r="H220" s="152"/>
      <c r="I220" s="152"/>
      <c r="J220" s="152"/>
      <c r="K220" s="152"/>
      <c r="L220" s="152"/>
      <c r="M220" s="152"/>
      <c r="N220" s="152"/>
      <c r="O220" s="187"/>
      <c r="P220" s="152"/>
      <c r="Q220" s="152"/>
    </row>
    <row r="221" spans="1:17" ht="21.75" customHeight="1">
      <c r="A221" s="152"/>
      <c r="B221" s="152"/>
      <c r="C221" s="192"/>
      <c r="D221" s="192"/>
      <c r="E221" s="186" t="s">
        <v>624</v>
      </c>
      <c r="F221" s="187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</row>
    <row r="222" spans="1:17" ht="21.75" customHeight="1">
      <c r="A222" s="150"/>
      <c r="B222" s="150"/>
      <c r="C222" s="193"/>
      <c r="D222" s="151"/>
      <c r="E222" s="166"/>
      <c r="F222" s="188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</row>
    <row r="223" spans="1:17" ht="21.75" customHeight="1">
      <c r="A223" s="161">
        <v>3</v>
      </c>
      <c r="B223" s="152" t="s">
        <v>1482</v>
      </c>
      <c r="C223" s="191">
        <v>70000</v>
      </c>
      <c r="D223" s="192" t="s">
        <v>1063</v>
      </c>
      <c r="E223" s="254" t="s">
        <v>1101</v>
      </c>
      <c r="F223" s="187"/>
      <c r="G223" s="187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</row>
    <row r="224" spans="1:17" ht="21.75" customHeight="1">
      <c r="A224" s="152"/>
      <c r="B224" s="152"/>
      <c r="C224" s="192"/>
      <c r="D224" s="192"/>
      <c r="E224" s="186" t="s">
        <v>624</v>
      </c>
      <c r="F224" s="187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</row>
    <row r="225" spans="1:17" ht="21.75" customHeight="1">
      <c r="A225" s="150"/>
      <c r="B225" s="150"/>
      <c r="C225" s="194"/>
      <c r="D225" s="151"/>
      <c r="E225" s="166"/>
      <c r="F225" s="188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</row>
    <row r="226" spans="1:17" ht="21.75" customHeight="1">
      <c r="A226" s="161">
        <v>4</v>
      </c>
      <c r="B226" s="152" t="s">
        <v>1483</v>
      </c>
      <c r="C226" s="191">
        <v>30000</v>
      </c>
      <c r="D226" s="195" t="s">
        <v>1067</v>
      </c>
      <c r="E226" s="254" t="s">
        <v>1101</v>
      </c>
      <c r="F226" s="187"/>
      <c r="G226" s="187"/>
      <c r="H226" s="152"/>
      <c r="I226" s="152"/>
      <c r="J226" s="152"/>
      <c r="K226" s="152"/>
      <c r="L226" s="152"/>
      <c r="M226" s="152"/>
      <c r="N226" s="152"/>
      <c r="O226" s="187"/>
      <c r="P226" s="152"/>
      <c r="Q226" s="152"/>
    </row>
    <row r="227" spans="1:17" ht="21.75" customHeight="1">
      <c r="A227" s="152"/>
      <c r="B227" s="152"/>
      <c r="C227" s="192"/>
      <c r="D227" s="192" t="s">
        <v>1068</v>
      </c>
      <c r="E227" s="186" t="s">
        <v>624</v>
      </c>
      <c r="F227" s="187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</row>
    <row r="228" spans="1:17" ht="21.75" customHeight="1">
      <c r="A228" s="152"/>
      <c r="B228" s="152"/>
      <c r="C228" s="192"/>
      <c r="D228" s="192" t="s">
        <v>1069</v>
      </c>
      <c r="E228" s="186"/>
      <c r="F228" s="187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</row>
    <row r="229" spans="1:17" ht="21.75" customHeight="1">
      <c r="A229" s="150"/>
      <c r="B229" s="150"/>
      <c r="C229" s="193"/>
      <c r="D229" s="151"/>
      <c r="E229" s="166"/>
      <c r="F229" s="188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</row>
    <row r="230" spans="3:5" ht="21.75" customHeight="1">
      <c r="C230" s="211"/>
      <c r="D230" s="211"/>
      <c r="E230" s="211"/>
    </row>
    <row r="231" spans="3:5" ht="21.75" customHeight="1">
      <c r="C231" s="211"/>
      <c r="D231" s="211"/>
      <c r="E231" s="211"/>
    </row>
    <row r="232" spans="3:5" ht="21.75" customHeight="1">
      <c r="C232" s="211"/>
      <c r="D232" s="211"/>
      <c r="E232" s="211"/>
    </row>
    <row r="233" spans="3:17" ht="21.75" customHeight="1">
      <c r="C233" s="211"/>
      <c r="D233" s="211"/>
      <c r="E233" s="211"/>
      <c r="Q233" s="206">
        <v>11</v>
      </c>
    </row>
    <row r="234" spans="1:17" ht="21.75" customHeight="1">
      <c r="A234" s="266" t="s">
        <v>176</v>
      </c>
      <c r="B234" s="482" t="s">
        <v>178</v>
      </c>
      <c r="C234" s="485" t="s">
        <v>315</v>
      </c>
      <c r="D234" s="267" t="s">
        <v>1039</v>
      </c>
      <c r="E234" s="267" t="s">
        <v>186</v>
      </c>
      <c r="F234" s="488" t="s">
        <v>1447</v>
      </c>
      <c r="G234" s="489"/>
      <c r="H234" s="489"/>
      <c r="I234" s="489"/>
      <c r="J234" s="489"/>
      <c r="K234" s="489"/>
      <c r="L234" s="489"/>
      <c r="M234" s="489"/>
      <c r="N234" s="489"/>
      <c r="O234" s="489"/>
      <c r="P234" s="489"/>
      <c r="Q234" s="490"/>
    </row>
    <row r="235" spans="1:17" ht="21.75" customHeight="1">
      <c r="A235" s="177" t="s">
        <v>177</v>
      </c>
      <c r="B235" s="483"/>
      <c r="C235" s="486"/>
      <c r="D235" s="501" t="s">
        <v>187</v>
      </c>
      <c r="E235" s="491" t="s">
        <v>187</v>
      </c>
      <c r="F235" s="493" t="s">
        <v>1289</v>
      </c>
      <c r="G235" s="493"/>
      <c r="H235" s="493"/>
      <c r="I235" s="493" t="s">
        <v>1446</v>
      </c>
      <c r="J235" s="493"/>
      <c r="K235" s="493"/>
      <c r="L235" s="493"/>
      <c r="M235" s="493"/>
      <c r="N235" s="493"/>
      <c r="O235" s="493"/>
      <c r="P235" s="493"/>
      <c r="Q235" s="493"/>
    </row>
    <row r="236" spans="1:17" ht="21.75" customHeight="1">
      <c r="A236" s="179"/>
      <c r="B236" s="484"/>
      <c r="C236" s="487"/>
      <c r="D236" s="503"/>
      <c r="E236" s="492"/>
      <c r="F236" s="269" t="s">
        <v>1080</v>
      </c>
      <c r="G236" s="269" t="s">
        <v>1081</v>
      </c>
      <c r="H236" s="269" t="s">
        <v>1082</v>
      </c>
      <c r="I236" s="269" t="s">
        <v>1083</v>
      </c>
      <c r="J236" s="269" t="s">
        <v>1084</v>
      </c>
      <c r="K236" s="269" t="s">
        <v>1085</v>
      </c>
      <c r="L236" s="269" t="s">
        <v>1086</v>
      </c>
      <c r="M236" s="269" t="s">
        <v>1087</v>
      </c>
      <c r="N236" s="269" t="s">
        <v>1088</v>
      </c>
      <c r="O236" s="269" t="s">
        <v>1089</v>
      </c>
      <c r="P236" s="269" t="s">
        <v>1090</v>
      </c>
      <c r="Q236" s="269" t="s">
        <v>1091</v>
      </c>
    </row>
    <row r="237" spans="1:17" ht="21.75" customHeight="1">
      <c r="A237" s="252">
        <v>5</v>
      </c>
      <c r="B237" s="297" t="s">
        <v>1254</v>
      </c>
      <c r="C237" s="190">
        <v>10000</v>
      </c>
      <c r="D237" s="192" t="s">
        <v>181</v>
      </c>
      <c r="E237" s="254" t="s">
        <v>1101</v>
      </c>
      <c r="F237" s="295"/>
      <c r="G237" s="254"/>
      <c r="H237" s="254"/>
      <c r="I237" s="254"/>
      <c r="J237" s="254"/>
      <c r="K237" s="200"/>
      <c r="L237" s="200"/>
      <c r="M237" s="200"/>
      <c r="N237" s="200"/>
      <c r="O237" s="200"/>
      <c r="P237" s="200"/>
      <c r="Q237" s="200"/>
    </row>
    <row r="238" spans="1:17" ht="21.75" customHeight="1">
      <c r="A238" s="297"/>
      <c r="B238" s="297"/>
      <c r="C238" s="197"/>
      <c r="D238" s="192" t="s">
        <v>1262</v>
      </c>
      <c r="E238" s="186" t="s">
        <v>624</v>
      </c>
      <c r="F238" s="371"/>
      <c r="G238" s="297"/>
      <c r="H238" s="297"/>
      <c r="I238" s="297"/>
      <c r="J238" s="297"/>
      <c r="K238" s="297"/>
      <c r="L238" s="297"/>
      <c r="M238" s="297"/>
      <c r="N238" s="297"/>
      <c r="O238" s="297"/>
      <c r="P238" s="297"/>
      <c r="Q238" s="297"/>
    </row>
    <row r="239" spans="1:17" ht="21.75" customHeight="1">
      <c r="A239" s="298"/>
      <c r="B239" s="298"/>
      <c r="C239" s="194"/>
      <c r="D239" s="194"/>
      <c r="E239" s="183"/>
      <c r="F239" s="365"/>
      <c r="G239" s="298"/>
      <c r="H239" s="298"/>
      <c r="I239" s="298"/>
      <c r="J239" s="298"/>
      <c r="K239" s="298"/>
      <c r="L239" s="298"/>
      <c r="M239" s="298"/>
      <c r="N239" s="298"/>
      <c r="O239" s="298"/>
      <c r="P239" s="298"/>
      <c r="Q239" s="298"/>
    </row>
    <row r="240" spans="1:17" ht="21.75" customHeight="1">
      <c r="A240" s="252">
        <v>6</v>
      </c>
      <c r="B240" s="297" t="s">
        <v>1484</v>
      </c>
      <c r="C240" s="190">
        <v>40000</v>
      </c>
      <c r="D240" s="195" t="s">
        <v>1070</v>
      </c>
      <c r="E240" s="254" t="s">
        <v>1101</v>
      </c>
      <c r="F240" s="295"/>
      <c r="G240" s="254"/>
      <c r="H240" s="254"/>
      <c r="I240" s="254"/>
      <c r="J240" s="254"/>
      <c r="K240" s="200"/>
      <c r="L240" s="200"/>
      <c r="M240" s="200"/>
      <c r="N240" s="200"/>
      <c r="O240" s="200"/>
      <c r="P240" s="200"/>
      <c r="Q240" s="200"/>
    </row>
    <row r="241" spans="1:17" ht="21.75" customHeight="1">
      <c r="A241" s="297"/>
      <c r="B241" s="297"/>
      <c r="C241" s="197"/>
      <c r="D241" s="192" t="s">
        <v>1071</v>
      </c>
      <c r="E241" s="186" t="s">
        <v>624</v>
      </c>
      <c r="F241" s="371"/>
      <c r="G241" s="297"/>
      <c r="H241" s="297"/>
      <c r="I241" s="297"/>
      <c r="J241" s="297"/>
      <c r="K241" s="297"/>
      <c r="L241" s="297"/>
      <c r="M241" s="297"/>
      <c r="N241" s="297"/>
      <c r="O241" s="297"/>
      <c r="P241" s="297"/>
      <c r="Q241" s="297"/>
    </row>
    <row r="242" spans="1:17" ht="21.75" customHeight="1">
      <c r="A242" s="298"/>
      <c r="B242" s="298"/>
      <c r="C242" s="194"/>
      <c r="D242" s="194"/>
      <c r="E242" s="183"/>
      <c r="F242" s="365"/>
      <c r="G242" s="298"/>
      <c r="H242" s="298"/>
      <c r="I242" s="298"/>
      <c r="J242" s="298"/>
      <c r="K242" s="298"/>
      <c r="L242" s="298"/>
      <c r="M242" s="298"/>
      <c r="N242" s="298"/>
      <c r="O242" s="298"/>
      <c r="P242" s="298"/>
      <c r="Q242" s="298"/>
    </row>
    <row r="243" spans="1:17" ht="21.75" customHeight="1">
      <c r="A243" s="163"/>
      <c r="B243" s="163"/>
      <c r="C243" s="154"/>
      <c r="D243" s="154"/>
      <c r="E243" s="154"/>
      <c r="F243" s="163"/>
      <c r="G243" s="163"/>
      <c r="H243" s="163"/>
      <c r="I243" s="163"/>
      <c r="J243" s="163"/>
      <c r="K243" s="163"/>
      <c r="L243" s="163"/>
      <c r="M243" s="163"/>
      <c r="N243" s="163"/>
      <c r="O243" s="163"/>
      <c r="P243" s="163"/>
      <c r="Q243" s="163"/>
    </row>
    <row r="244" spans="1:17" ht="21.75" customHeight="1">
      <c r="A244" s="163"/>
      <c r="B244" s="163"/>
      <c r="C244" s="154"/>
      <c r="D244" s="154"/>
      <c r="E244" s="154"/>
      <c r="F244" s="163"/>
      <c r="G244" s="163"/>
      <c r="H244" s="163"/>
      <c r="I244" s="163"/>
      <c r="J244" s="163"/>
      <c r="K244" s="163"/>
      <c r="L244" s="163"/>
      <c r="M244" s="163"/>
      <c r="N244" s="163"/>
      <c r="O244" s="163"/>
      <c r="P244" s="163"/>
      <c r="Q244" s="163"/>
    </row>
    <row r="245" spans="1:17" ht="21.75" customHeight="1">
      <c r="A245" s="163"/>
      <c r="B245" s="163"/>
      <c r="C245" s="154"/>
      <c r="D245" s="154"/>
      <c r="E245" s="154"/>
      <c r="F245" s="163"/>
      <c r="G245" s="163"/>
      <c r="H245" s="163"/>
      <c r="I245" s="163"/>
      <c r="J245" s="163"/>
      <c r="K245" s="163"/>
      <c r="L245" s="163"/>
      <c r="M245" s="163"/>
      <c r="N245" s="163"/>
      <c r="O245" s="163"/>
      <c r="P245" s="163"/>
      <c r="Q245" s="163"/>
    </row>
    <row r="246" spans="1:17" ht="21.75" customHeight="1">
      <c r="A246" s="163"/>
      <c r="B246" s="163"/>
      <c r="C246" s="154"/>
      <c r="D246" s="154"/>
      <c r="E246" s="154"/>
      <c r="F246" s="163"/>
      <c r="G246" s="163"/>
      <c r="H246" s="163"/>
      <c r="I246" s="163"/>
      <c r="J246" s="163"/>
      <c r="K246" s="163"/>
      <c r="L246" s="163"/>
      <c r="M246" s="163"/>
      <c r="N246" s="163"/>
      <c r="O246" s="163"/>
      <c r="P246" s="163"/>
      <c r="Q246" s="163"/>
    </row>
    <row r="247" spans="1:17" ht="21.75" customHeight="1">
      <c r="A247" s="163"/>
      <c r="B247" s="163"/>
      <c r="C247" s="154"/>
      <c r="D247" s="154"/>
      <c r="E247" s="154"/>
      <c r="F247" s="163"/>
      <c r="G247" s="163"/>
      <c r="H247" s="163"/>
      <c r="I247" s="163"/>
      <c r="J247" s="163"/>
      <c r="K247" s="163"/>
      <c r="L247" s="163"/>
      <c r="M247" s="163"/>
      <c r="N247" s="163"/>
      <c r="O247" s="163"/>
      <c r="P247" s="163"/>
      <c r="Q247" s="163"/>
    </row>
    <row r="248" spans="1:17" ht="21.75" customHeight="1">
      <c r="A248" s="163"/>
      <c r="B248" s="163"/>
      <c r="C248" s="154"/>
      <c r="D248" s="154"/>
      <c r="E248" s="154"/>
      <c r="F248" s="163"/>
      <c r="G248" s="163"/>
      <c r="H248" s="163"/>
      <c r="I248" s="163"/>
      <c r="J248" s="163"/>
      <c r="K248" s="163"/>
      <c r="L248" s="163"/>
      <c r="M248" s="163"/>
      <c r="N248" s="163"/>
      <c r="O248" s="163"/>
      <c r="P248" s="163"/>
      <c r="Q248" s="163"/>
    </row>
    <row r="249" spans="1:17" ht="21.75" customHeight="1">
      <c r="A249" s="163"/>
      <c r="B249" s="163"/>
      <c r="C249" s="154"/>
      <c r="D249" s="154"/>
      <c r="E249" s="154"/>
      <c r="F249" s="163"/>
      <c r="G249" s="163"/>
      <c r="H249" s="163"/>
      <c r="I249" s="163"/>
      <c r="J249" s="163"/>
      <c r="K249" s="163"/>
      <c r="L249" s="163"/>
      <c r="M249" s="163"/>
      <c r="N249" s="163"/>
      <c r="O249" s="163"/>
      <c r="P249" s="163"/>
      <c r="Q249" s="163"/>
    </row>
    <row r="250" spans="1:17" ht="21.75" customHeight="1">
      <c r="A250" s="163"/>
      <c r="B250" s="163"/>
      <c r="C250" s="154"/>
      <c r="D250" s="154"/>
      <c r="E250" s="154"/>
      <c r="F250" s="163"/>
      <c r="G250" s="163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</row>
    <row r="251" spans="1:17" ht="21.75" customHeight="1">
      <c r="A251" s="163"/>
      <c r="B251" s="163"/>
      <c r="C251" s="154"/>
      <c r="D251" s="154"/>
      <c r="E251" s="154"/>
      <c r="F251" s="163"/>
      <c r="G251" s="163"/>
      <c r="H251" s="163"/>
      <c r="I251" s="163"/>
      <c r="J251" s="163"/>
      <c r="K251" s="163"/>
      <c r="L251" s="163"/>
      <c r="M251" s="163"/>
      <c r="N251" s="163"/>
      <c r="O251" s="163"/>
      <c r="P251" s="163"/>
      <c r="Q251" s="163"/>
    </row>
    <row r="252" spans="1:17" ht="21.75" customHeight="1">
      <c r="A252" s="163"/>
      <c r="B252" s="163"/>
      <c r="C252" s="154"/>
      <c r="D252" s="154"/>
      <c r="E252" s="154"/>
      <c r="F252" s="163"/>
      <c r="G252" s="163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</row>
    <row r="253" spans="1:17" ht="21.75" customHeight="1">
      <c r="A253" s="163"/>
      <c r="B253" s="163"/>
      <c r="C253" s="154"/>
      <c r="D253" s="154"/>
      <c r="E253" s="154"/>
      <c r="F253" s="163"/>
      <c r="G253" s="163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</row>
    <row r="254" spans="1:17" ht="21.75" customHeight="1">
      <c r="A254" s="163"/>
      <c r="B254" s="163"/>
      <c r="C254" s="154"/>
      <c r="D254" s="154"/>
      <c r="E254" s="154"/>
      <c r="F254" s="163"/>
      <c r="G254" s="163"/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</row>
    <row r="255" spans="1:17" ht="21.75" customHeight="1">
      <c r="A255" s="163"/>
      <c r="B255" s="163"/>
      <c r="C255" s="154"/>
      <c r="D255" s="154"/>
      <c r="E255" s="154"/>
      <c r="F255" s="163"/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</row>
    <row r="256" spans="1:17" ht="21.75" customHeight="1">
      <c r="A256" s="163"/>
      <c r="B256" s="163"/>
      <c r="C256" s="154"/>
      <c r="D256" s="154"/>
      <c r="E256" s="154"/>
      <c r="F256" s="163"/>
      <c r="G256" s="163"/>
      <c r="H256" s="163"/>
      <c r="I256" s="163"/>
      <c r="J256" s="163"/>
      <c r="K256" s="163"/>
      <c r="L256" s="163"/>
      <c r="M256" s="163"/>
      <c r="N256" s="163"/>
      <c r="O256" s="163"/>
      <c r="P256" s="163"/>
      <c r="Q256" s="206">
        <v>12</v>
      </c>
    </row>
    <row r="257" spans="1:17" ht="21.75" customHeight="1">
      <c r="A257" s="275"/>
      <c r="B257" s="271" t="s">
        <v>1110</v>
      </c>
      <c r="C257" s="231"/>
      <c r="D257" s="154"/>
      <c r="E257" s="154"/>
      <c r="F257" s="163"/>
      <c r="G257" s="163"/>
      <c r="H257" s="163"/>
      <c r="I257" s="163"/>
      <c r="J257" s="163"/>
      <c r="K257" s="163"/>
      <c r="L257" s="163"/>
      <c r="M257" s="163"/>
      <c r="N257" s="163"/>
      <c r="O257" s="163"/>
      <c r="P257" s="163"/>
      <c r="Q257" s="206"/>
    </row>
    <row r="258" spans="2:17" ht="21.75" customHeight="1">
      <c r="B258" s="276" t="s">
        <v>1212</v>
      </c>
      <c r="C258" s="231"/>
      <c r="D258" s="154"/>
      <c r="E258" s="154"/>
      <c r="F258" s="163"/>
      <c r="G258" s="163"/>
      <c r="H258" s="163"/>
      <c r="I258" s="163"/>
      <c r="J258" s="163"/>
      <c r="K258" s="163"/>
      <c r="L258" s="163"/>
      <c r="M258" s="163"/>
      <c r="N258" s="163"/>
      <c r="O258" s="163"/>
      <c r="P258" s="163"/>
      <c r="Q258" s="206"/>
    </row>
    <row r="259" spans="1:17" ht="21.75" customHeight="1">
      <c r="A259" s="265"/>
      <c r="B259" s="164"/>
      <c r="C259" s="231"/>
      <c r="D259" s="154"/>
      <c r="E259" s="154"/>
      <c r="F259" s="163"/>
      <c r="G259" s="163"/>
      <c r="H259" s="163"/>
      <c r="I259" s="163"/>
      <c r="J259" s="163"/>
      <c r="K259" s="163"/>
      <c r="L259" s="163"/>
      <c r="M259" s="163"/>
      <c r="N259" s="163"/>
      <c r="O259" s="163"/>
      <c r="P259" s="163"/>
      <c r="Q259" s="206"/>
    </row>
    <row r="260" spans="1:17" ht="21.75" customHeight="1">
      <c r="A260" s="266" t="s">
        <v>176</v>
      </c>
      <c r="B260" s="482" t="s">
        <v>178</v>
      </c>
      <c r="C260" s="485" t="s">
        <v>315</v>
      </c>
      <c r="D260" s="267" t="s">
        <v>1039</v>
      </c>
      <c r="E260" s="267" t="s">
        <v>186</v>
      </c>
      <c r="F260" s="488" t="s">
        <v>1447</v>
      </c>
      <c r="G260" s="489"/>
      <c r="H260" s="489"/>
      <c r="I260" s="489"/>
      <c r="J260" s="489"/>
      <c r="K260" s="489"/>
      <c r="L260" s="489"/>
      <c r="M260" s="489"/>
      <c r="N260" s="489"/>
      <c r="O260" s="489"/>
      <c r="P260" s="489"/>
      <c r="Q260" s="490"/>
    </row>
    <row r="261" spans="1:17" ht="21.75" customHeight="1">
      <c r="A261" s="177" t="s">
        <v>177</v>
      </c>
      <c r="B261" s="483"/>
      <c r="C261" s="486"/>
      <c r="D261" s="501" t="s">
        <v>187</v>
      </c>
      <c r="E261" s="491" t="s">
        <v>187</v>
      </c>
      <c r="F261" s="493" t="s">
        <v>1289</v>
      </c>
      <c r="G261" s="493"/>
      <c r="H261" s="493"/>
      <c r="I261" s="493" t="s">
        <v>1446</v>
      </c>
      <c r="J261" s="493"/>
      <c r="K261" s="493"/>
      <c r="L261" s="493"/>
      <c r="M261" s="493"/>
      <c r="N261" s="493"/>
      <c r="O261" s="493"/>
      <c r="P261" s="493"/>
      <c r="Q261" s="493"/>
    </row>
    <row r="262" spans="1:17" ht="21.75" customHeight="1">
      <c r="A262" s="179"/>
      <c r="B262" s="484"/>
      <c r="C262" s="487"/>
      <c r="D262" s="503"/>
      <c r="E262" s="492"/>
      <c r="F262" s="269" t="s">
        <v>1080</v>
      </c>
      <c r="G262" s="269" t="s">
        <v>1081</v>
      </c>
      <c r="H262" s="269" t="s">
        <v>1082</v>
      </c>
      <c r="I262" s="269" t="s">
        <v>1083</v>
      </c>
      <c r="J262" s="269" t="s">
        <v>1084</v>
      </c>
      <c r="K262" s="269" t="s">
        <v>1085</v>
      </c>
      <c r="L262" s="269" t="s">
        <v>1086</v>
      </c>
      <c r="M262" s="269" t="s">
        <v>1087</v>
      </c>
      <c r="N262" s="269" t="s">
        <v>1088</v>
      </c>
      <c r="O262" s="269" t="s">
        <v>1089</v>
      </c>
      <c r="P262" s="269" t="s">
        <v>1090</v>
      </c>
      <c r="Q262" s="269" t="s">
        <v>1091</v>
      </c>
    </row>
    <row r="263" spans="1:17" ht="21.75" customHeight="1">
      <c r="A263" s="252">
        <v>1</v>
      </c>
      <c r="B263" s="171" t="s">
        <v>1050</v>
      </c>
      <c r="C263" s="190">
        <v>3836400</v>
      </c>
      <c r="D263" s="195" t="s">
        <v>1070</v>
      </c>
      <c r="E263" s="254" t="s">
        <v>236</v>
      </c>
      <c r="F263" s="295"/>
      <c r="G263" s="254"/>
      <c r="H263" s="254"/>
      <c r="I263" s="254"/>
      <c r="J263" s="254"/>
      <c r="K263" s="254"/>
      <c r="L263" s="254"/>
      <c r="M263" s="254"/>
      <c r="N263" s="254"/>
      <c r="O263" s="254"/>
      <c r="P263" s="254"/>
      <c r="Q263" s="254"/>
    </row>
    <row r="264" spans="1:17" ht="21.75" customHeight="1">
      <c r="A264" s="297"/>
      <c r="B264" s="297"/>
      <c r="C264" s="191"/>
      <c r="D264" s="192" t="s">
        <v>1071</v>
      </c>
      <c r="E264" s="186"/>
      <c r="F264" s="371"/>
      <c r="G264" s="297"/>
      <c r="H264" s="297"/>
      <c r="I264" s="297"/>
      <c r="J264" s="297"/>
      <c r="K264" s="297"/>
      <c r="L264" s="297"/>
      <c r="M264" s="297"/>
      <c r="N264" s="297"/>
      <c r="O264" s="297"/>
      <c r="P264" s="297"/>
      <c r="Q264" s="297"/>
    </row>
    <row r="265" spans="1:17" ht="21.75" customHeight="1">
      <c r="A265" s="298"/>
      <c r="B265" s="298"/>
      <c r="C265" s="193"/>
      <c r="D265" s="194"/>
      <c r="E265" s="183"/>
      <c r="F265" s="365"/>
      <c r="G265" s="298"/>
      <c r="H265" s="298"/>
      <c r="I265" s="298"/>
      <c r="J265" s="298"/>
      <c r="K265" s="298"/>
      <c r="L265" s="298"/>
      <c r="M265" s="298"/>
      <c r="N265" s="298"/>
      <c r="O265" s="298"/>
      <c r="P265" s="298"/>
      <c r="Q265" s="298"/>
    </row>
    <row r="266" spans="1:17" ht="21.75" customHeight="1">
      <c r="A266" s="252">
        <v>2</v>
      </c>
      <c r="B266" s="171" t="s">
        <v>1305</v>
      </c>
      <c r="C266" s="190">
        <v>1092000</v>
      </c>
      <c r="D266" s="195" t="s">
        <v>1070</v>
      </c>
      <c r="E266" s="254" t="s">
        <v>236</v>
      </c>
      <c r="F266" s="295"/>
      <c r="G266" s="254"/>
      <c r="H266" s="254"/>
      <c r="I266" s="254"/>
      <c r="J266" s="254"/>
      <c r="K266" s="254"/>
      <c r="L266" s="254"/>
      <c r="M266" s="254"/>
      <c r="N266" s="254"/>
      <c r="O266" s="254"/>
      <c r="P266" s="254"/>
      <c r="Q266" s="254"/>
    </row>
    <row r="267" spans="1:17" ht="21.75" customHeight="1">
      <c r="A267" s="297"/>
      <c r="B267" s="297"/>
      <c r="C267" s="191"/>
      <c r="D267" s="192" t="s">
        <v>1071</v>
      </c>
      <c r="E267" s="186"/>
      <c r="F267" s="371"/>
      <c r="G267" s="297"/>
      <c r="H267" s="297"/>
      <c r="I267" s="297"/>
      <c r="J267" s="297"/>
      <c r="K267" s="297"/>
      <c r="L267" s="297"/>
      <c r="M267" s="297"/>
      <c r="N267" s="297"/>
      <c r="O267" s="297"/>
      <c r="P267" s="297"/>
      <c r="Q267" s="297"/>
    </row>
    <row r="268" spans="1:17" ht="21.75" customHeight="1">
      <c r="A268" s="298"/>
      <c r="B268" s="298"/>
      <c r="C268" s="193"/>
      <c r="D268" s="194"/>
      <c r="E268" s="183"/>
      <c r="F268" s="365"/>
      <c r="G268" s="298"/>
      <c r="H268" s="298"/>
      <c r="I268" s="298"/>
      <c r="J268" s="298"/>
      <c r="K268" s="298"/>
      <c r="L268" s="298"/>
      <c r="M268" s="298"/>
      <c r="N268" s="298"/>
      <c r="O268" s="298"/>
      <c r="P268" s="298"/>
      <c r="Q268" s="298"/>
    </row>
    <row r="269" spans="1:17" ht="21.75" customHeight="1">
      <c r="A269" s="252">
        <v>3</v>
      </c>
      <c r="B269" s="171" t="s">
        <v>1307</v>
      </c>
      <c r="C269" s="190">
        <v>6000</v>
      </c>
      <c r="D269" s="195" t="s">
        <v>1070</v>
      </c>
      <c r="E269" s="254" t="s">
        <v>236</v>
      </c>
      <c r="F269" s="295"/>
      <c r="G269" s="254"/>
      <c r="H269" s="254"/>
      <c r="I269" s="254"/>
      <c r="J269" s="254"/>
      <c r="K269" s="254"/>
      <c r="L269" s="254"/>
      <c r="M269" s="254"/>
      <c r="N269" s="254"/>
      <c r="O269" s="254"/>
      <c r="P269" s="254"/>
      <c r="Q269" s="254"/>
    </row>
    <row r="270" spans="1:17" ht="21.75" customHeight="1">
      <c r="A270" s="297"/>
      <c r="B270" s="297"/>
      <c r="C270" s="191"/>
      <c r="D270" s="192" t="s">
        <v>1071</v>
      </c>
      <c r="E270" s="186"/>
      <c r="F270" s="371"/>
      <c r="G270" s="297"/>
      <c r="H270" s="297"/>
      <c r="I270" s="297"/>
      <c r="J270" s="297"/>
      <c r="K270" s="297"/>
      <c r="L270" s="297"/>
      <c r="M270" s="297"/>
      <c r="N270" s="297"/>
      <c r="O270" s="297"/>
      <c r="P270" s="297"/>
      <c r="Q270" s="297"/>
    </row>
    <row r="271" spans="1:17" ht="21.75" customHeight="1">
      <c r="A271" s="298"/>
      <c r="B271" s="298"/>
      <c r="C271" s="193"/>
      <c r="D271" s="194"/>
      <c r="E271" s="183"/>
      <c r="F271" s="365"/>
      <c r="G271" s="298"/>
      <c r="H271" s="298"/>
      <c r="I271" s="298"/>
      <c r="J271" s="298"/>
      <c r="K271" s="298"/>
      <c r="L271" s="298"/>
      <c r="M271" s="298"/>
      <c r="N271" s="298"/>
      <c r="O271" s="298"/>
      <c r="P271" s="298"/>
      <c r="Q271" s="298"/>
    </row>
    <row r="272" spans="1:17" ht="21.75" customHeight="1">
      <c r="A272" s="252">
        <v>4</v>
      </c>
      <c r="B272" s="297" t="s">
        <v>1062</v>
      </c>
      <c r="C272" s="190">
        <v>60000</v>
      </c>
      <c r="D272" s="195" t="s">
        <v>1070</v>
      </c>
      <c r="E272" s="254" t="s">
        <v>1101</v>
      </c>
      <c r="F272" s="295"/>
      <c r="G272" s="254"/>
      <c r="H272" s="254"/>
      <c r="I272" s="254"/>
      <c r="J272" s="254"/>
      <c r="K272" s="200"/>
      <c r="L272" s="200"/>
      <c r="M272" s="200"/>
      <c r="N272" s="200"/>
      <c r="O272" s="200"/>
      <c r="P272" s="200"/>
      <c r="Q272" s="200"/>
    </row>
    <row r="273" spans="1:17" ht="21.75" customHeight="1">
      <c r="A273" s="297"/>
      <c r="B273" s="297"/>
      <c r="C273" s="197"/>
      <c r="D273" s="192" t="s">
        <v>1071</v>
      </c>
      <c r="E273" s="186" t="s">
        <v>1059</v>
      </c>
      <c r="F273" s="371"/>
      <c r="G273" s="297"/>
      <c r="H273" s="297"/>
      <c r="I273" s="297"/>
      <c r="J273" s="297"/>
      <c r="K273" s="297"/>
      <c r="L273" s="297"/>
      <c r="M273" s="297"/>
      <c r="N273" s="297"/>
      <c r="O273" s="297"/>
      <c r="P273" s="297"/>
      <c r="Q273" s="297"/>
    </row>
    <row r="274" spans="1:17" ht="21.75" customHeight="1">
      <c r="A274" s="298"/>
      <c r="B274" s="298"/>
      <c r="C274" s="194"/>
      <c r="D274" s="194"/>
      <c r="E274" s="183"/>
      <c r="F274" s="365"/>
      <c r="G274" s="298"/>
      <c r="H274" s="298"/>
      <c r="I274" s="298"/>
      <c r="J274" s="298"/>
      <c r="K274" s="298"/>
      <c r="L274" s="298"/>
      <c r="M274" s="298"/>
      <c r="N274" s="298"/>
      <c r="O274" s="298"/>
      <c r="P274" s="298"/>
      <c r="Q274" s="298"/>
    </row>
    <row r="275" spans="1:17" ht="21.75" customHeight="1">
      <c r="A275" s="265"/>
      <c r="B275" s="164"/>
      <c r="C275" s="231"/>
      <c r="D275" s="154"/>
      <c r="E275" s="154"/>
      <c r="F275" s="163"/>
      <c r="G275" s="163"/>
      <c r="H275" s="163"/>
      <c r="I275" s="163"/>
      <c r="J275" s="163"/>
      <c r="K275" s="163"/>
      <c r="L275" s="163"/>
      <c r="M275" s="163"/>
      <c r="N275" s="163"/>
      <c r="O275" s="163"/>
      <c r="P275" s="163"/>
      <c r="Q275" s="206"/>
    </row>
    <row r="276" spans="1:17" ht="21.75" customHeight="1">
      <c r="A276" s="265"/>
      <c r="B276" s="164"/>
      <c r="C276" s="231"/>
      <c r="D276" s="154"/>
      <c r="E276" s="154"/>
      <c r="F276" s="163"/>
      <c r="G276" s="163"/>
      <c r="H276" s="163"/>
      <c r="I276" s="163"/>
      <c r="J276" s="163"/>
      <c r="K276" s="163"/>
      <c r="L276" s="163"/>
      <c r="M276" s="163"/>
      <c r="N276" s="163"/>
      <c r="O276" s="163"/>
      <c r="P276" s="163"/>
      <c r="Q276" s="206"/>
    </row>
    <row r="277" spans="1:17" ht="21.75" customHeight="1">
      <c r="A277" s="265"/>
      <c r="B277" s="164"/>
      <c r="C277" s="231"/>
      <c r="D277" s="154"/>
      <c r="E277" s="154"/>
      <c r="F277" s="163"/>
      <c r="G277" s="163"/>
      <c r="H277" s="163"/>
      <c r="I277" s="163"/>
      <c r="J277" s="163"/>
      <c r="K277" s="163"/>
      <c r="L277" s="163"/>
      <c r="M277" s="163"/>
      <c r="N277" s="163"/>
      <c r="O277" s="163"/>
      <c r="P277" s="163"/>
      <c r="Q277" s="206"/>
    </row>
    <row r="278" spans="1:17" ht="21.75" customHeight="1">
      <c r="A278" s="265"/>
      <c r="B278" s="164"/>
      <c r="C278" s="231"/>
      <c r="D278" s="154"/>
      <c r="E278" s="154"/>
      <c r="F278" s="163"/>
      <c r="G278" s="163"/>
      <c r="H278" s="163"/>
      <c r="I278" s="163"/>
      <c r="J278" s="163"/>
      <c r="K278" s="163"/>
      <c r="L278" s="163"/>
      <c r="M278" s="163"/>
      <c r="N278" s="163"/>
      <c r="O278" s="163"/>
      <c r="P278" s="163"/>
      <c r="Q278" s="206"/>
    </row>
    <row r="279" spans="3:17" ht="21.75" customHeight="1">
      <c r="C279" s="211"/>
      <c r="D279" s="211"/>
      <c r="E279" s="211"/>
      <c r="Q279" s="206">
        <v>13</v>
      </c>
    </row>
    <row r="280" spans="2:17" ht="21.75" customHeight="1">
      <c r="B280" s="270" t="s">
        <v>1111</v>
      </c>
      <c r="C280" s="294"/>
      <c r="M280" s="163"/>
      <c r="N280" s="163"/>
      <c r="O280" s="163"/>
      <c r="P280" s="163"/>
      <c r="Q280" s="163"/>
    </row>
    <row r="281" spans="2:17" ht="21.75" customHeight="1">
      <c r="B281" s="211" t="s">
        <v>1213</v>
      </c>
      <c r="C281" s="154"/>
      <c r="D281" s="154"/>
      <c r="E281" s="154"/>
      <c r="F281" s="163"/>
      <c r="G281" s="163"/>
      <c r="H281" s="163"/>
      <c r="I281" s="163"/>
      <c r="J281" s="163"/>
      <c r="K281" s="163"/>
      <c r="L281" s="163"/>
      <c r="M281" s="163"/>
      <c r="N281" s="163"/>
      <c r="O281" s="163"/>
      <c r="P281" s="163"/>
      <c r="Q281" s="163"/>
    </row>
    <row r="282" spans="3:17" ht="21.75" customHeight="1">
      <c r="C282" s="211"/>
      <c r="D282" s="211"/>
      <c r="E282" s="211"/>
      <c r="Q282" s="206"/>
    </row>
    <row r="283" spans="1:17" ht="21.75" customHeight="1">
      <c r="A283" s="266" t="s">
        <v>176</v>
      </c>
      <c r="B283" s="482" t="s">
        <v>178</v>
      </c>
      <c r="C283" s="485" t="s">
        <v>315</v>
      </c>
      <c r="D283" s="267" t="s">
        <v>1039</v>
      </c>
      <c r="E283" s="267" t="s">
        <v>186</v>
      </c>
      <c r="F283" s="488" t="s">
        <v>1447</v>
      </c>
      <c r="G283" s="489"/>
      <c r="H283" s="489"/>
      <c r="I283" s="489"/>
      <c r="J283" s="489"/>
      <c r="K283" s="489"/>
      <c r="L283" s="489"/>
      <c r="M283" s="489"/>
      <c r="N283" s="489"/>
      <c r="O283" s="489"/>
      <c r="P283" s="489"/>
      <c r="Q283" s="490"/>
    </row>
    <row r="284" spans="1:17" ht="21.75" customHeight="1">
      <c r="A284" s="177" t="s">
        <v>177</v>
      </c>
      <c r="B284" s="483"/>
      <c r="C284" s="486"/>
      <c r="D284" s="501" t="s">
        <v>187</v>
      </c>
      <c r="E284" s="491" t="s">
        <v>187</v>
      </c>
      <c r="F284" s="493" t="s">
        <v>1289</v>
      </c>
      <c r="G284" s="493"/>
      <c r="H284" s="493"/>
      <c r="I284" s="493" t="s">
        <v>1446</v>
      </c>
      <c r="J284" s="493"/>
      <c r="K284" s="493"/>
      <c r="L284" s="493"/>
      <c r="M284" s="493"/>
      <c r="N284" s="493"/>
      <c r="O284" s="493"/>
      <c r="P284" s="493"/>
      <c r="Q284" s="493"/>
    </row>
    <row r="285" spans="1:17" ht="21.75" customHeight="1">
      <c r="A285" s="179"/>
      <c r="B285" s="484"/>
      <c r="C285" s="487"/>
      <c r="D285" s="503"/>
      <c r="E285" s="492"/>
      <c r="F285" s="269" t="s">
        <v>1080</v>
      </c>
      <c r="G285" s="269" t="s">
        <v>1081</v>
      </c>
      <c r="H285" s="269" t="s">
        <v>1082</v>
      </c>
      <c r="I285" s="269" t="s">
        <v>1083</v>
      </c>
      <c r="J285" s="269" t="s">
        <v>1084</v>
      </c>
      <c r="K285" s="269" t="s">
        <v>1085</v>
      </c>
      <c r="L285" s="269" t="s">
        <v>1086</v>
      </c>
      <c r="M285" s="269" t="s">
        <v>1087</v>
      </c>
      <c r="N285" s="269" t="s">
        <v>1088</v>
      </c>
      <c r="O285" s="269" t="s">
        <v>1089</v>
      </c>
      <c r="P285" s="269" t="s">
        <v>1090</v>
      </c>
      <c r="Q285" s="269" t="s">
        <v>1091</v>
      </c>
    </row>
    <row r="286" spans="1:17" ht="21.75" customHeight="1">
      <c r="A286" s="158">
        <v>1</v>
      </c>
      <c r="B286" s="159" t="s">
        <v>1485</v>
      </c>
      <c r="C286" s="190">
        <v>20000</v>
      </c>
      <c r="D286" s="195" t="s">
        <v>1070</v>
      </c>
      <c r="E286" s="254" t="s">
        <v>1101</v>
      </c>
      <c r="F286" s="254"/>
      <c r="G286" s="254"/>
      <c r="H286" s="254"/>
      <c r="I286" s="254"/>
      <c r="J286" s="254"/>
      <c r="K286" s="200"/>
      <c r="L286" s="200"/>
      <c r="M286" s="200"/>
      <c r="N286" s="200"/>
      <c r="O286" s="200"/>
      <c r="P286" s="200"/>
      <c r="Q286" s="200"/>
    </row>
    <row r="287" spans="1:17" ht="21.75" customHeight="1">
      <c r="A287" s="177"/>
      <c r="B287" s="178"/>
      <c r="C287" s="153"/>
      <c r="D287" s="192" t="s">
        <v>1071</v>
      </c>
      <c r="E287" s="186" t="s">
        <v>1059</v>
      </c>
      <c r="F287" s="199"/>
      <c r="G287" s="199"/>
      <c r="H287" s="199"/>
      <c r="I287" s="199"/>
      <c r="J287" s="199"/>
      <c r="K287" s="199"/>
      <c r="L287" s="199"/>
      <c r="M287" s="199"/>
      <c r="N287" s="199"/>
      <c r="O287" s="199"/>
      <c r="P287" s="199"/>
      <c r="Q287" s="255"/>
    </row>
    <row r="288" spans="1:17" ht="21.75" customHeight="1">
      <c r="A288" s="179"/>
      <c r="B288" s="180"/>
      <c r="C288" s="151"/>
      <c r="D288" s="170"/>
      <c r="E288" s="169"/>
      <c r="F288" s="170"/>
      <c r="G288" s="170"/>
      <c r="H288" s="170"/>
      <c r="I288" s="170"/>
      <c r="J288" s="170"/>
      <c r="K288" s="170"/>
      <c r="L288" s="170"/>
      <c r="M288" s="170"/>
      <c r="N288" s="170"/>
      <c r="O288" s="170"/>
      <c r="P288" s="170"/>
      <c r="Q288" s="179"/>
    </row>
    <row r="289" spans="1:17" ht="21.75" customHeight="1">
      <c r="A289" s="161">
        <v>2</v>
      </c>
      <c r="B289" s="178" t="s">
        <v>1104</v>
      </c>
      <c r="C289" s="190">
        <v>5000</v>
      </c>
      <c r="D289" s="195" t="s">
        <v>1070</v>
      </c>
      <c r="E289" s="254" t="s">
        <v>236</v>
      </c>
      <c r="F289" s="295"/>
      <c r="G289" s="254"/>
      <c r="H289" s="254"/>
      <c r="I289" s="254"/>
      <c r="J289" s="254"/>
      <c r="K289" s="200"/>
      <c r="L289" s="200"/>
      <c r="M289" s="200"/>
      <c r="N289" s="200"/>
      <c r="O289" s="200"/>
      <c r="P289" s="200"/>
      <c r="Q289" s="200"/>
    </row>
    <row r="290" spans="1:17" ht="21.75" customHeight="1">
      <c r="A290" s="177"/>
      <c r="B290" s="178"/>
      <c r="C290" s="153"/>
      <c r="D290" s="192" t="s">
        <v>1071</v>
      </c>
      <c r="E290" s="186"/>
      <c r="F290" s="182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77"/>
    </row>
    <row r="291" spans="1:17" ht="21.75" customHeight="1">
      <c r="A291" s="179"/>
      <c r="B291" s="180"/>
      <c r="C291" s="151"/>
      <c r="D291" s="170"/>
      <c r="E291" s="169"/>
      <c r="F291" s="181"/>
      <c r="G291" s="170"/>
      <c r="H291" s="170"/>
      <c r="I291" s="170"/>
      <c r="J291" s="170"/>
      <c r="K291" s="170"/>
      <c r="L291" s="170"/>
      <c r="M291" s="170"/>
      <c r="N291" s="170"/>
      <c r="O291" s="170"/>
      <c r="P291" s="170"/>
      <c r="Q291" s="179"/>
    </row>
    <row r="292" spans="1:17" ht="21.75" customHeight="1">
      <c r="A292" s="161">
        <v>3</v>
      </c>
      <c r="B292" s="178" t="s">
        <v>1486</v>
      </c>
      <c r="C292" s="190">
        <v>30000</v>
      </c>
      <c r="D292" s="195" t="s">
        <v>1070</v>
      </c>
      <c r="E292" s="254" t="s">
        <v>236</v>
      </c>
      <c r="F292" s="295"/>
      <c r="G292" s="254"/>
      <c r="H292" s="254"/>
      <c r="I292" s="254"/>
      <c r="J292" s="254"/>
      <c r="K292" s="200"/>
      <c r="L292" s="200"/>
      <c r="M292" s="200"/>
      <c r="N292" s="200"/>
      <c r="O292" s="200"/>
      <c r="P292" s="200"/>
      <c r="Q292" s="200"/>
    </row>
    <row r="293" spans="1:17" ht="21.75" customHeight="1">
      <c r="A293" s="177"/>
      <c r="B293" s="178"/>
      <c r="C293" s="153"/>
      <c r="D293" s="192" t="s">
        <v>1071</v>
      </c>
      <c r="E293" s="186"/>
      <c r="F293" s="182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77"/>
    </row>
    <row r="294" spans="1:17" ht="21.75" customHeight="1">
      <c r="A294" s="179"/>
      <c r="B294" s="180"/>
      <c r="C294" s="151"/>
      <c r="D294" s="170"/>
      <c r="E294" s="169"/>
      <c r="F294" s="181"/>
      <c r="G294" s="170"/>
      <c r="H294" s="170"/>
      <c r="I294" s="170"/>
      <c r="J294" s="170"/>
      <c r="K294" s="170"/>
      <c r="L294" s="170"/>
      <c r="M294" s="170"/>
      <c r="N294" s="170"/>
      <c r="O294" s="170"/>
      <c r="P294" s="170"/>
      <c r="Q294" s="179"/>
    </row>
    <row r="295" spans="1:17" ht="21.75" customHeight="1">
      <c r="A295" s="161">
        <v>4</v>
      </c>
      <c r="B295" s="178" t="s">
        <v>1487</v>
      </c>
      <c r="C295" s="190">
        <v>50000</v>
      </c>
      <c r="D295" s="195" t="s">
        <v>1070</v>
      </c>
      <c r="E295" s="254" t="s">
        <v>236</v>
      </c>
      <c r="F295" s="295"/>
      <c r="G295" s="254"/>
      <c r="H295" s="254"/>
      <c r="I295" s="254"/>
      <c r="J295" s="254"/>
      <c r="K295" s="200"/>
      <c r="L295" s="200"/>
      <c r="M295" s="200"/>
      <c r="N295" s="200"/>
      <c r="O295" s="200"/>
      <c r="P295" s="200"/>
      <c r="Q295" s="200"/>
    </row>
    <row r="296" spans="1:17" ht="21.75" customHeight="1">
      <c r="A296" s="177"/>
      <c r="B296" s="178" t="s">
        <v>1300</v>
      </c>
      <c r="C296" s="153"/>
      <c r="D296" s="192" t="s">
        <v>1071</v>
      </c>
      <c r="E296" s="186"/>
      <c r="F296" s="182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77"/>
    </row>
    <row r="297" spans="1:17" ht="21.75" customHeight="1">
      <c r="A297" s="179"/>
      <c r="B297" s="180"/>
      <c r="C297" s="151"/>
      <c r="D297" s="170"/>
      <c r="E297" s="169"/>
      <c r="F297" s="181"/>
      <c r="G297" s="170"/>
      <c r="H297" s="170"/>
      <c r="I297" s="170"/>
      <c r="J297" s="170"/>
      <c r="K297" s="170"/>
      <c r="L297" s="170"/>
      <c r="M297" s="170"/>
      <c r="N297" s="170"/>
      <c r="O297" s="170"/>
      <c r="P297" s="170"/>
      <c r="Q297" s="179"/>
    </row>
    <row r="298" spans="3:17" ht="21.75" customHeight="1">
      <c r="C298" s="211"/>
      <c r="D298" s="211"/>
      <c r="E298" s="211"/>
      <c r="Q298" s="206"/>
    </row>
    <row r="299" spans="3:17" ht="21.75" customHeight="1">
      <c r="C299" s="211"/>
      <c r="D299" s="211"/>
      <c r="E299" s="211"/>
      <c r="Q299" s="206"/>
    </row>
    <row r="300" spans="3:17" ht="21.75" customHeight="1">
      <c r="C300" s="211"/>
      <c r="D300" s="211"/>
      <c r="E300" s="211"/>
      <c r="Q300" s="206"/>
    </row>
    <row r="301" spans="3:17" ht="21.75" customHeight="1">
      <c r="C301" s="211"/>
      <c r="D301" s="211"/>
      <c r="E301" s="211"/>
      <c r="Q301" s="206"/>
    </row>
    <row r="302" spans="3:17" ht="21.75" customHeight="1">
      <c r="C302" s="211"/>
      <c r="D302" s="211"/>
      <c r="E302" s="211"/>
      <c r="Q302" s="206">
        <v>14</v>
      </c>
    </row>
    <row r="303" spans="2:17" ht="21.75" customHeight="1">
      <c r="B303" s="270" t="s">
        <v>1111</v>
      </c>
      <c r="C303" s="294"/>
      <c r="M303" s="182"/>
      <c r="N303" s="182"/>
      <c r="O303" s="182"/>
      <c r="P303" s="182"/>
      <c r="Q303" s="182"/>
    </row>
    <row r="304" spans="1:17" ht="21.75" customHeight="1">
      <c r="A304" s="182"/>
      <c r="B304" s="211" t="s">
        <v>1214</v>
      </c>
      <c r="C304" s="201"/>
      <c r="D304" s="182"/>
      <c r="E304" s="164"/>
      <c r="F304" s="182"/>
      <c r="G304" s="182"/>
      <c r="H304" s="182"/>
      <c r="I304" s="182"/>
      <c r="J304" s="182"/>
      <c r="K304" s="182"/>
      <c r="L304" s="182"/>
      <c r="M304" s="182"/>
      <c r="N304" s="182"/>
      <c r="O304" s="182"/>
      <c r="P304" s="182"/>
      <c r="Q304" s="182"/>
    </row>
    <row r="305" spans="1:17" ht="21.75" customHeight="1">
      <c r="A305" s="154"/>
      <c r="B305" s="164"/>
      <c r="C305" s="182"/>
      <c r="D305" s="154"/>
      <c r="E305" s="154"/>
      <c r="F305" s="163"/>
      <c r="G305" s="163"/>
      <c r="H305" s="163"/>
      <c r="I305" s="163"/>
      <c r="J305" s="163"/>
      <c r="K305" s="163"/>
      <c r="L305" s="163"/>
      <c r="M305" s="163"/>
      <c r="N305" s="163"/>
      <c r="O305" s="163"/>
      <c r="P305" s="163"/>
      <c r="Q305" s="163"/>
    </row>
    <row r="306" spans="1:17" ht="21.75" customHeight="1">
      <c r="A306" s="266" t="s">
        <v>176</v>
      </c>
      <c r="B306" s="482" t="s">
        <v>178</v>
      </c>
      <c r="C306" s="485" t="s">
        <v>315</v>
      </c>
      <c r="D306" s="267" t="s">
        <v>1039</v>
      </c>
      <c r="E306" s="267" t="s">
        <v>186</v>
      </c>
      <c r="F306" s="488" t="s">
        <v>1447</v>
      </c>
      <c r="G306" s="489"/>
      <c r="H306" s="489"/>
      <c r="I306" s="489"/>
      <c r="J306" s="489"/>
      <c r="K306" s="489"/>
      <c r="L306" s="489"/>
      <c r="M306" s="489"/>
      <c r="N306" s="489"/>
      <c r="O306" s="489"/>
      <c r="P306" s="489"/>
      <c r="Q306" s="490"/>
    </row>
    <row r="307" spans="1:17" ht="21.75" customHeight="1">
      <c r="A307" s="177" t="s">
        <v>177</v>
      </c>
      <c r="B307" s="483"/>
      <c r="C307" s="486"/>
      <c r="D307" s="501" t="s">
        <v>187</v>
      </c>
      <c r="E307" s="491" t="s">
        <v>187</v>
      </c>
      <c r="F307" s="493" t="s">
        <v>1289</v>
      </c>
      <c r="G307" s="493"/>
      <c r="H307" s="493"/>
      <c r="I307" s="493" t="s">
        <v>1446</v>
      </c>
      <c r="J307" s="493"/>
      <c r="K307" s="493"/>
      <c r="L307" s="493"/>
      <c r="M307" s="493"/>
      <c r="N307" s="493"/>
      <c r="O307" s="493"/>
      <c r="P307" s="493"/>
      <c r="Q307" s="493"/>
    </row>
    <row r="308" spans="1:17" ht="21.75" customHeight="1">
      <c r="A308" s="179"/>
      <c r="B308" s="484"/>
      <c r="C308" s="487"/>
      <c r="D308" s="503"/>
      <c r="E308" s="492"/>
      <c r="F308" s="269" t="s">
        <v>1080</v>
      </c>
      <c r="G308" s="269" t="s">
        <v>1081</v>
      </c>
      <c r="H308" s="269" t="s">
        <v>1082</v>
      </c>
      <c r="I308" s="269" t="s">
        <v>1083</v>
      </c>
      <c r="J308" s="269" t="s">
        <v>1084</v>
      </c>
      <c r="K308" s="269" t="s">
        <v>1085</v>
      </c>
      <c r="L308" s="269" t="s">
        <v>1086</v>
      </c>
      <c r="M308" s="269" t="s">
        <v>1087</v>
      </c>
      <c r="N308" s="269" t="s">
        <v>1088</v>
      </c>
      <c r="O308" s="269" t="s">
        <v>1089</v>
      </c>
      <c r="P308" s="269" t="s">
        <v>1090</v>
      </c>
      <c r="Q308" s="269" t="s">
        <v>1091</v>
      </c>
    </row>
    <row r="309" spans="1:17" ht="21.75" customHeight="1">
      <c r="A309" s="254">
        <v>1</v>
      </c>
      <c r="B309" s="171" t="s">
        <v>1488</v>
      </c>
      <c r="C309" s="190">
        <v>30000</v>
      </c>
      <c r="D309" s="195" t="s">
        <v>1041</v>
      </c>
      <c r="E309" s="254" t="s">
        <v>1101</v>
      </c>
      <c r="F309" s="295"/>
      <c r="G309" s="254"/>
      <c r="H309" s="254"/>
      <c r="I309" s="254"/>
      <c r="J309" s="254"/>
      <c r="K309" s="254"/>
      <c r="L309" s="254"/>
      <c r="M309" s="254"/>
      <c r="N309" s="254"/>
      <c r="O309" s="254"/>
      <c r="P309" s="254"/>
      <c r="Q309" s="254"/>
    </row>
    <row r="310" spans="1:17" ht="21.75" customHeight="1">
      <c r="A310" s="152"/>
      <c r="B310" s="152"/>
      <c r="C310" s="256"/>
      <c r="D310" s="192"/>
      <c r="E310" s="186" t="s">
        <v>1059</v>
      </c>
      <c r="F310" s="251"/>
      <c r="G310" s="199"/>
      <c r="H310" s="199"/>
      <c r="I310" s="199"/>
      <c r="J310" s="199"/>
      <c r="K310" s="199"/>
      <c r="L310" s="199"/>
      <c r="M310" s="199"/>
      <c r="N310" s="199"/>
      <c r="O310" s="199"/>
      <c r="P310" s="199"/>
      <c r="Q310" s="255"/>
    </row>
    <row r="311" spans="1:17" ht="21.75" customHeight="1">
      <c r="A311" s="150"/>
      <c r="B311" s="150"/>
      <c r="C311" s="150"/>
      <c r="D311" s="150"/>
      <c r="E311" s="150"/>
      <c r="F311" s="150"/>
      <c r="G311" s="150"/>
      <c r="H311" s="150"/>
      <c r="I311" s="150"/>
      <c r="J311" s="150"/>
      <c r="K311" s="150"/>
      <c r="L311" s="150"/>
      <c r="M311" s="150"/>
      <c r="N311" s="150"/>
      <c r="O311" s="150"/>
      <c r="P311" s="150"/>
      <c r="Q311" s="238"/>
    </row>
    <row r="312" spans="1:17" ht="21.75" customHeight="1">
      <c r="A312" s="155">
        <v>2</v>
      </c>
      <c r="B312" s="152" t="s">
        <v>1489</v>
      </c>
      <c r="C312" s="301">
        <v>10000</v>
      </c>
      <c r="D312" s="254" t="s">
        <v>1041</v>
      </c>
      <c r="E312" s="254" t="s">
        <v>236</v>
      </c>
      <c r="F312" s="254"/>
      <c r="G312" s="254"/>
      <c r="H312" s="254"/>
      <c r="I312" s="254"/>
      <c r="J312" s="254"/>
      <c r="K312" s="254"/>
      <c r="L312" s="254"/>
      <c r="M312" s="254"/>
      <c r="N312" s="254"/>
      <c r="O312" s="254"/>
      <c r="P312" s="254"/>
      <c r="Q312" s="254"/>
    </row>
    <row r="313" spans="1:17" ht="21.75" customHeight="1">
      <c r="A313" s="150"/>
      <c r="B313" s="150"/>
      <c r="C313" s="150"/>
      <c r="D313" s="150"/>
      <c r="E313" s="150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238"/>
    </row>
    <row r="314" spans="3:17" ht="21.75" customHeight="1">
      <c r="C314" s="211"/>
      <c r="D314" s="211"/>
      <c r="E314" s="211"/>
      <c r="Q314" s="206"/>
    </row>
    <row r="315" spans="3:17" ht="21.75" customHeight="1">
      <c r="C315" s="211"/>
      <c r="D315" s="211"/>
      <c r="E315" s="211"/>
      <c r="Q315" s="206"/>
    </row>
    <row r="316" spans="3:17" ht="21.75" customHeight="1">
      <c r="C316" s="211"/>
      <c r="D316" s="211"/>
      <c r="E316" s="211"/>
      <c r="Q316" s="206"/>
    </row>
    <row r="317" spans="3:17" ht="21.75" customHeight="1">
      <c r="C317" s="211"/>
      <c r="D317" s="211"/>
      <c r="E317" s="211"/>
      <c r="Q317" s="206"/>
    </row>
    <row r="318" spans="3:17" ht="21.75" customHeight="1">
      <c r="C318" s="211"/>
      <c r="D318" s="211"/>
      <c r="E318" s="211"/>
      <c r="Q318" s="206"/>
    </row>
    <row r="319" spans="3:17" ht="21.75" customHeight="1">
      <c r="C319" s="211"/>
      <c r="D319" s="211"/>
      <c r="E319" s="211"/>
      <c r="Q319" s="206"/>
    </row>
    <row r="320" spans="3:17" ht="21.75" customHeight="1">
      <c r="C320" s="211"/>
      <c r="D320" s="211"/>
      <c r="E320" s="211"/>
      <c r="Q320" s="206"/>
    </row>
    <row r="321" spans="3:17" ht="21.75" customHeight="1">
      <c r="C321" s="211"/>
      <c r="D321" s="211"/>
      <c r="E321" s="211"/>
      <c r="Q321" s="206"/>
    </row>
    <row r="322" spans="3:17" ht="21.75" customHeight="1">
      <c r="C322" s="211"/>
      <c r="D322" s="211"/>
      <c r="E322" s="211"/>
      <c r="Q322" s="206"/>
    </row>
    <row r="323" spans="3:17" ht="21.75" customHeight="1">
      <c r="C323" s="211"/>
      <c r="D323" s="211"/>
      <c r="E323" s="211"/>
      <c r="Q323" s="206"/>
    </row>
    <row r="324" spans="3:17" ht="21.75" customHeight="1">
      <c r="C324" s="211"/>
      <c r="D324" s="211"/>
      <c r="E324" s="211"/>
      <c r="Q324" s="206"/>
    </row>
    <row r="325" spans="3:17" ht="21.75" customHeight="1">
      <c r="C325" s="211"/>
      <c r="D325" s="211"/>
      <c r="E325" s="211"/>
      <c r="Q325" s="206">
        <v>15</v>
      </c>
    </row>
    <row r="326" spans="1:17" ht="21.75" customHeight="1">
      <c r="A326" s="270" t="s">
        <v>1109</v>
      </c>
      <c r="B326" s="270" t="s">
        <v>1160</v>
      </c>
      <c r="C326" s="154"/>
      <c r="D326" s="154"/>
      <c r="E326" s="154"/>
      <c r="F326" s="163"/>
      <c r="G326" s="163"/>
      <c r="H326" s="163"/>
      <c r="I326" s="163"/>
      <c r="J326" s="163"/>
      <c r="K326" s="163"/>
      <c r="L326" s="163"/>
      <c r="M326" s="163"/>
      <c r="N326" s="163"/>
      <c r="O326" s="163"/>
      <c r="P326" s="163"/>
      <c r="Q326" s="163"/>
    </row>
    <row r="327" spans="2:17" ht="21.75" customHeight="1">
      <c r="B327" s="211" t="s">
        <v>1215</v>
      </c>
      <c r="C327" s="154"/>
      <c r="D327" s="154"/>
      <c r="E327" s="154"/>
      <c r="F327" s="163"/>
      <c r="G327" s="163"/>
      <c r="H327" s="163"/>
      <c r="I327" s="163"/>
      <c r="J327" s="163"/>
      <c r="K327" s="163"/>
      <c r="L327" s="163"/>
      <c r="M327" s="163"/>
      <c r="N327" s="163"/>
      <c r="O327" s="163"/>
      <c r="P327" s="163"/>
      <c r="Q327" s="163"/>
    </row>
    <row r="328" spans="1:17" ht="21.75" customHeight="1">
      <c r="A328" s="154"/>
      <c r="B328" s="164"/>
      <c r="C328" s="182"/>
      <c r="D328" s="154"/>
      <c r="E328" s="154"/>
      <c r="F328" s="163"/>
      <c r="G328" s="163"/>
      <c r="H328" s="163"/>
      <c r="I328" s="163"/>
      <c r="J328" s="163"/>
      <c r="K328" s="163"/>
      <c r="L328" s="163"/>
      <c r="M328" s="163"/>
      <c r="N328" s="163"/>
      <c r="O328" s="163"/>
      <c r="P328" s="163"/>
      <c r="Q328" s="163"/>
    </row>
    <row r="329" spans="1:17" ht="21.75" customHeight="1">
      <c r="A329" s="266" t="s">
        <v>176</v>
      </c>
      <c r="B329" s="482" t="s">
        <v>178</v>
      </c>
      <c r="C329" s="485" t="s">
        <v>315</v>
      </c>
      <c r="D329" s="267" t="s">
        <v>1039</v>
      </c>
      <c r="E329" s="267" t="s">
        <v>186</v>
      </c>
      <c r="F329" s="488" t="s">
        <v>1447</v>
      </c>
      <c r="G329" s="489"/>
      <c r="H329" s="489"/>
      <c r="I329" s="489"/>
      <c r="J329" s="489"/>
      <c r="K329" s="489"/>
      <c r="L329" s="489"/>
      <c r="M329" s="489"/>
      <c r="N329" s="489"/>
      <c r="O329" s="489"/>
      <c r="P329" s="489"/>
      <c r="Q329" s="490"/>
    </row>
    <row r="330" spans="1:17" ht="21.75" customHeight="1">
      <c r="A330" s="177" t="s">
        <v>177</v>
      </c>
      <c r="B330" s="483"/>
      <c r="C330" s="486"/>
      <c r="D330" s="501" t="s">
        <v>187</v>
      </c>
      <c r="E330" s="491" t="s">
        <v>187</v>
      </c>
      <c r="F330" s="493" t="s">
        <v>1289</v>
      </c>
      <c r="G330" s="493"/>
      <c r="H330" s="493"/>
      <c r="I330" s="493" t="s">
        <v>1446</v>
      </c>
      <c r="J330" s="493"/>
      <c r="K330" s="493"/>
      <c r="L330" s="493"/>
      <c r="M330" s="493"/>
      <c r="N330" s="493"/>
      <c r="O330" s="493"/>
      <c r="P330" s="493"/>
      <c r="Q330" s="493"/>
    </row>
    <row r="331" spans="1:17" ht="21.75" customHeight="1">
      <c r="A331" s="179"/>
      <c r="B331" s="484"/>
      <c r="C331" s="487"/>
      <c r="D331" s="503"/>
      <c r="E331" s="492"/>
      <c r="F331" s="269" t="s">
        <v>1080</v>
      </c>
      <c r="G331" s="269" t="s">
        <v>1081</v>
      </c>
      <c r="H331" s="269" t="s">
        <v>1082</v>
      </c>
      <c r="I331" s="269" t="s">
        <v>1083</v>
      </c>
      <c r="J331" s="269" t="s">
        <v>1084</v>
      </c>
      <c r="K331" s="269" t="s">
        <v>1085</v>
      </c>
      <c r="L331" s="269" t="s">
        <v>1086</v>
      </c>
      <c r="M331" s="269" t="s">
        <v>1087</v>
      </c>
      <c r="N331" s="269" t="s">
        <v>1088</v>
      </c>
      <c r="O331" s="269" t="s">
        <v>1089</v>
      </c>
      <c r="P331" s="269" t="s">
        <v>1090</v>
      </c>
      <c r="Q331" s="269" t="s">
        <v>1091</v>
      </c>
    </row>
    <row r="332" spans="1:17" ht="21.75" customHeight="1">
      <c r="A332" s="156">
        <v>1</v>
      </c>
      <c r="B332" s="205" t="s">
        <v>1490</v>
      </c>
      <c r="C332" s="198">
        <v>250000</v>
      </c>
      <c r="D332" s="192" t="s">
        <v>1041</v>
      </c>
      <c r="E332" s="186" t="s">
        <v>236</v>
      </c>
      <c r="F332" s="371"/>
      <c r="G332" s="297"/>
      <c r="H332" s="297"/>
      <c r="I332" s="297"/>
      <c r="J332" s="297"/>
      <c r="K332" s="155"/>
      <c r="L332" s="155"/>
      <c r="M332" s="155"/>
      <c r="N332" s="155"/>
      <c r="O332" s="155"/>
      <c r="P332" s="155"/>
      <c r="Q332" s="155"/>
    </row>
    <row r="333" spans="1:17" ht="21.75" customHeight="1">
      <c r="A333" s="166"/>
      <c r="B333" s="169"/>
      <c r="C333" s="292"/>
      <c r="D333" s="151"/>
      <c r="E333" s="166"/>
      <c r="F333" s="188"/>
      <c r="G333" s="150"/>
      <c r="H333" s="150"/>
      <c r="I333" s="150"/>
      <c r="J333" s="150"/>
      <c r="K333" s="150"/>
      <c r="L333" s="150"/>
      <c r="M333" s="150"/>
      <c r="N333" s="150"/>
      <c r="O333" s="150"/>
      <c r="P333" s="150"/>
      <c r="Q333" s="150"/>
    </row>
    <row r="334" spans="1:17" ht="21.75" customHeight="1">
      <c r="A334" s="156">
        <v>2</v>
      </c>
      <c r="B334" s="185" t="s">
        <v>1491</v>
      </c>
      <c r="C334" s="198">
        <v>20000</v>
      </c>
      <c r="D334" s="192" t="s">
        <v>1041</v>
      </c>
      <c r="E334" s="192" t="s">
        <v>236</v>
      </c>
      <c r="F334" s="297"/>
      <c r="G334" s="297"/>
      <c r="H334" s="297"/>
      <c r="I334" s="297"/>
      <c r="J334" s="297"/>
      <c r="K334" s="155"/>
      <c r="L334" s="155"/>
      <c r="M334" s="155"/>
      <c r="N334" s="155"/>
      <c r="O334" s="155"/>
      <c r="P334" s="155"/>
      <c r="Q334" s="155"/>
    </row>
    <row r="335" spans="1:17" ht="21.75" customHeight="1">
      <c r="A335" s="183"/>
      <c r="B335" s="184"/>
      <c r="C335" s="175"/>
      <c r="D335" s="194"/>
      <c r="E335" s="194"/>
      <c r="F335" s="298"/>
      <c r="G335" s="298"/>
      <c r="H335" s="298"/>
      <c r="I335" s="298"/>
      <c r="J335" s="298"/>
      <c r="K335" s="298"/>
      <c r="L335" s="298"/>
      <c r="M335" s="298"/>
      <c r="N335" s="298"/>
      <c r="O335" s="298"/>
      <c r="P335" s="298"/>
      <c r="Q335" s="298"/>
    </row>
    <row r="336" spans="1:17" ht="21.75" customHeight="1">
      <c r="A336" s="161">
        <v>3</v>
      </c>
      <c r="B336" s="162" t="s">
        <v>1492</v>
      </c>
      <c r="C336" s="190">
        <v>250000</v>
      </c>
      <c r="D336" s="192" t="s">
        <v>1041</v>
      </c>
      <c r="E336" s="254" t="s">
        <v>236</v>
      </c>
      <c r="F336" s="277"/>
      <c r="G336" s="200"/>
      <c r="H336" s="200"/>
      <c r="I336" s="200"/>
      <c r="J336" s="200"/>
      <c r="K336" s="200"/>
      <c r="L336" s="200"/>
      <c r="M336" s="200"/>
      <c r="N336" s="200"/>
      <c r="O336" s="200"/>
      <c r="P336" s="200"/>
      <c r="Q336" s="200"/>
    </row>
    <row r="337" spans="1:17" ht="21.75" customHeight="1">
      <c r="A337" s="155"/>
      <c r="B337" s="162" t="s">
        <v>1273</v>
      </c>
      <c r="C337" s="167"/>
      <c r="D337" s="192"/>
      <c r="E337" s="186"/>
      <c r="F337" s="187"/>
      <c r="G337" s="152"/>
      <c r="H337" s="152"/>
      <c r="I337" s="152"/>
      <c r="J337" s="152"/>
      <c r="K337" s="152"/>
      <c r="L337" s="152"/>
      <c r="M337" s="152"/>
      <c r="N337" s="152"/>
      <c r="O337" s="152"/>
      <c r="P337" s="152"/>
      <c r="Q337" s="152"/>
    </row>
    <row r="338" spans="1:17" ht="21.75" customHeight="1">
      <c r="A338" s="166"/>
      <c r="B338" s="169"/>
      <c r="C338" s="170"/>
      <c r="D338" s="166"/>
      <c r="E338" s="166"/>
      <c r="F338" s="188"/>
      <c r="G338" s="150"/>
      <c r="H338" s="150"/>
      <c r="I338" s="150"/>
      <c r="J338" s="150"/>
      <c r="K338" s="150"/>
      <c r="L338" s="150"/>
      <c r="M338" s="150"/>
      <c r="N338" s="150"/>
      <c r="O338" s="150"/>
      <c r="P338" s="150"/>
      <c r="Q338" s="150"/>
    </row>
    <row r="339" spans="1:17" ht="21.75" customHeight="1">
      <c r="A339" s="158">
        <v>4</v>
      </c>
      <c r="B339" s="159" t="s">
        <v>1493</v>
      </c>
      <c r="C339" s="191">
        <v>20000</v>
      </c>
      <c r="D339" s="192" t="s">
        <v>1041</v>
      </c>
      <c r="E339" s="186" t="s">
        <v>236</v>
      </c>
      <c r="F339" s="216"/>
      <c r="G339" s="216"/>
      <c r="H339" s="216"/>
      <c r="I339" s="216"/>
      <c r="J339" s="216"/>
      <c r="K339" s="216"/>
      <c r="L339" s="216"/>
      <c r="M339" s="216"/>
      <c r="N339" s="216"/>
      <c r="O339" s="216"/>
      <c r="P339" s="216"/>
      <c r="Q339" s="216"/>
    </row>
    <row r="340" spans="1:17" ht="21.75" customHeight="1">
      <c r="A340" s="152"/>
      <c r="B340" s="152" t="s">
        <v>1175</v>
      </c>
      <c r="C340" s="192"/>
      <c r="D340" s="192"/>
      <c r="E340" s="155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  <c r="P340" s="152"/>
      <c r="Q340" s="152"/>
    </row>
    <row r="341" spans="1:17" ht="21.75" customHeight="1">
      <c r="A341" s="166"/>
      <c r="B341" s="169"/>
      <c r="C341" s="170"/>
      <c r="D341" s="151"/>
      <c r="E341" s="166"/>
      <c r="F341" s="150"/>
      <c r="G341" s="150"/>
      <c r="H341" s="150"/>
      <c r="I341" s="150"/>
      <c r="J341" s="150"/>
      <c r="K341" s="150"/>
      <c r="L341" s="150"/>
      <c r="M341" s="150"/>
      <c r="N341" s="150"/>
      <c r="O341" s="150"/>
      <c r="P341" s="150"/>
      <c r="Q341" s="150"/>
    </row>
    <row r="342" spans="1:17" ht="21.75" customHeight="1">
      <c r="A342" s="155">
        <v>5</v>
      </c>
      <c r="B342" s="152" t="s">
        <v>1494</v>
      </c>
      <c r="C342" s="191">
        <v>20000</v>
      </c>
      <c r="D342" s="192" t="s">
        <v>1041</v>
      </c>
      <c r="E342" s="186" t="s">
        <v>236</v>
      </c>
      <c r="F342" s="216"/>
      <c r="G342" s="216"/>
      <c r="H342" s="216"/>
      <c r="I342" s="216"/>
      <c r="J342" s="216"/>
      <c r="K342" s="216"/>
      <c r="L342" s="216"/>
      <c r="M342" s="216"/>
      <c r="N342" s="216"/>
      <c r="O342" s="216"/>
      <c r="P342" s="216"/>
      <c r="Q342" s="216"/>
    </row>
    <row r="343" spans="1:17" ht="21.75" customHeight="1">
      <c r="A343" s="155"/>
      <c r="B343" s="152" t="s">
        <v>1281</v>
      </c>
      <c r="C343" s="152"/>
      <c r="D343" s="192"/>
      <c r="E343" s="155"/>
      <c r="F343" s="152"/>
      <c r="G343" s="152"/>
      <c r="H343" s="152"/>
      <c r="I343" s="152"/>
      <c r="J343" s="152"/>
      <c r="K343" s="152"/>
      <c r="L343" s="152"/>
      <c r="M343" s="152"/>
      <c r="N343" s="152"/>
      <c r="O343" s="152"/>
      <c r="P343" s="152"/>
      <c r="Q343" s="152"/>
    </row>
    <row r="344" spans="1:17" ht="21.75" customHeight="1">
      <c r="A344" s="166"/>
      <c r="B344" s="150"/>
      <c r="C344" s="150"/>
      <c r="D344" s="150"/>
      <c r="E344" s="150"/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</row>
    <row r="345" spans="1:17" ht="21.75" customHeight="1">
      <c r="A345" s="155">
        <v>6</v>
      </c>
      <c r="B345" s="152" t="s">
        <v>1495</v>
      </c>
      <c r="C345" s="191">
        <v>20000</v>
      </c>
      <c r="D345" s="192" t="s">
        <v>1041</v>
      </c>
      <c r="E345" s="186" t="s">
        <v>236</v>
      </c>
      <c r="F345" s="216"/>
      <c r="G345" s="216"/>
      <c r="H345" s="216"/>
      <c r="I345" s="216"/>
      <c r="J345" s="216"/>
      <c r="K345" s="216"/>
      <c r="L345" s="216"/>
      <c r="M345" s="216"/>
      <c r="N345" s="216"/>
      <c r="O345" s="216"/>
      <c r="P345" s="216"/>
      <c r="Q345" s="216"/>
    </row>
    <row r="346" spans="1:17" ht="21.75" customHeight="1">
      <c r="A346" s="166"/>
      <c r="B346" s="150"/>
      <c r="C346" s="150"/>
      <c r="D346" s="150"/>
      <c r="E346" s="150"/>
      <c r="F346" s="150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</row>
    <row r="347" spans="3:5" ht="21.75" customHeight="1">
      <c r="C347" s="211"/>
      <c r="D347" s="211"/>
      <c r="E347" s="211"/>
    </row>
    <row r="348" spans="3:17" ht="21.75" customHeight="1">
      <c r="C348" s="211"/>
      <c r="D348" s="211"/>
      <c r="E348" s="211"/>
      <c r="Q348" s="206">
        <v>16</v>
      </c>
    </row>
    <row r="349" spans="1:17" ht="21.75" customHeight="1">
      <c r="A349" s="154"/>
      <c r="B349" s="164"/>
      <c r="C349" s="182"/>
      <c r="D349" s="154"/>
      <c r="E349" s="154"/>
      <c r="F349" s="163"/>
      <c r="G349" s="163"/>
      <c r="H349" s="163"/>
      <c r="I349" s="163"/>
      <c r="J349" s="163"/>
      <c r="K349" s="163"/>
      <c r="L349" s="163"/>
      <c r="M349" s="163"/>
      <c r="N349" s="163"/>
      <c r="O349" s="163"/>
      <c r="P349" s="163"/>
      <c r="Q349" s="163"/>
    </row>
    <row r="350" spans="1:17" ht="21.75" customHeight="1">
      <c r="A350" s="266" t="s">
        <v>176</v>
      </c>
      <c r="B350" s="482" t="s">
        <v>178</v>
      </c>
      <c r="C350" s="485" t="s">
        <v>315</v>
      </c>
      <c r="D350" s="267" t="s">
        <v>1039</v>
      </c>
      <c r="E350" s="267" t="s">
        <v>186</v>
      </c>
      <c r="F350" s="488" t="s">
        <v>1447</v>
      </c>
      <c r="G350" s="489"/>
      <c r="H350" s="489"/>
      <c r="I350" s="489"/>
      <c r="J350" s="489"/>
      <c r="K350" s="489"/>
      <c r="L350" s="489"/>
      <c r="M350" s="489"/>
      <c r="N350" s="489"/>
      <c r="O350" s="489"/>
      <c r="P350" s="489"/>
      <c r="Q350" s="490"/>
    </row>
    <row r="351" spans="1:17" ht="21.75" customHeight="1">
      <c r="A351" s="177" t="s">
        <v>177</v>
      </c>
      <c r="B351" s="483"/>
      <c r="C351" s="486"/>
      <c r="D351" s="501" t="s">
        <v>187</v>
      </c>
      <c r="E351" s="491" t="s">
        <v>187</v>
      </c>
      <c r="F351" s="493" t="s">
        <v>1289</v>
      </c>
      <c r="G351" s="493"/>
      <c r="H351" s="493"/>
      <c r="I351" s="493" t="s">
        <v>1446</v>
      </c>
      <c r="J351" s="493"/>
      <c r="K351" s="493"/>
      <c r="L351" s="493"/>
      <c r="M351" s="493"/>
      <c r="N351" s="493"/>
      <c r="O351" s="493"/>
      <c r="P351" s="493"/>
      <c r="Q351" s="493"/>
    </row>
    <row r="352" spans="1:17" ht="21.75" customHeight="1">
      <c r="A352" s="179"/>
      <c r="B352" s="484"/>
      <c r="C352" s="487"/>
      <c r="D352" s="503"/>
      <c r="E352" s="492"/>
      <c r="F352" s="269" t="s">
        <v>1080</v>
      </c>
      <c r="G352" s="269" t="s">
        <v>1081</v>
      </c>
      <c r="H352" s="269" t="s">
        <v>1082</v>
      </c>
      <c r="I352" s="269" t="s">
        <v>1083</v>
      </c>
      <c r="J352" s="269" t="s">
        <v>1084</v>
      </c>
      <c r="K352" s="269" t="s">
        <v>1085</v>
      </c>
      <c r="L352" s="269" t="s">
        <v>1086</v>
      </c>
      <c r="M352" s="269" t="s">
        <v>1087</v>
      </c>
      <c r="N352" s="269" t="s">
        <v>1088</v>
      </c>
      <c r="O352" s="269" t="s">
        <v>1089</v>
      </c>
      <c r="P352" s="269" t="s">
        <v>1090</v>
      </c>
      <c r="Q352" s="269" t="s">
        <v>1091</v>
      </c>
    </row>
    <row r="353" spans="1:17" ht="21.75" customHeight="1">
      <c r="A353" s="252">
        <v>7</v>
      </c>
      <c r="B353" s="162" t="s">
        <v>1171</v>
      </c>
      <c r="C353" s="190">
        <v>5000</v>
      </c>
      <c r="D353" s="195" t="s">
        <v>1046</v>
      </c>
      <c r="E353" s="254" t="s">
        <v>1066</v>
      </c>
      <c r="F353" s="295"/>
      <c r="G353" s="254"/>
      <c r="H353" s="254"/>
      <c r="I353" s="254"/>
      <c r="J353" s="254"/>
      <c r="K353" s="200"/>
      <c r="L353" s="200"/>
      <c r="M353" s="200"/>
      <c r="N353" s="200"/>
      <c r="O353" s="200"/>
      <c r="P353" s="200"/>
      <c r="Q353" s="200"/>
    </row>
    <row r="354" spans="1:17" ht="21.75" customHeight="1">
      <c r="A354" s="186"/>
      <c r="B354" s="162"/>
      <c r="C354" s="167"/>
      <c r="D354" s="192" t="s">
        <v>1040</v>
      </c>
      <c r="E354" s="186"/>
      <c r="F354" s="371"/>
      <c r="G354" s="297"/>
      <c r="H354" s="297"/>
      <c r="I354" s="297"/>
      <c r="J354" s="297"/>
      <c r="K354" s="297"/>
      <c r="L354" s="297"/>
      <c r="M354" s="297"/>
      <c r="N354" s="297"/>
      <c r="O354" s="297"/>
      <c r="P354" s="297"/>
      <c r="Q354" s="297"/>
    </row>
    <row r="355" spans="1:17" ht="21.75" customHeight="1">
      <c r="A355" s="155"/>
      <c r="B355" s="162"/>
      <c r="C355" s="167"/>
      <c r="D355" s="153" t="s">
        <v>1065</v>
      </c>
      <c r="E355" s="155"/>
      <c r="F355" s="187"/>
      <c r="G355" s="152"/>
      <c r="H355" s="152"/>
      <c r="I355" s="152"/>
      <c r="J355" s="152"/>
      <c r="K355" s="152"/>
      <c r="L355" s="152"/>
      <c r="M355" s="152"/>
      <c r="N355" s="152"/>
      <c r="O355" s="152"/>
      <c r="P355" s="152"/>
      <c r="Q355" s="152"/>
    </row>
    <row r="356" spans="1:17" ht="21.75" customHeight="1">
      <c r="A356" s="166"/>
      <c r="B356" s="169"/>
      <c r="C356" s="170"/>
      <c r="D356" s="151"/>
      <c r="E356" s="166"/>
      <c r="F356" s="188"/>
      <c r="G356" s="150"/>
      <c r="H356" s="150"/>
      <c r="I356" s="150"/>
      <c r="J356" s="150"/>
      <c r="K356" s="150"/>
      <c r="L356" s="150"/>
      <c r="M356" s="150"/>
      <c r="N356" s="150"/>
      <c r="O356" s="150"/>
      <c r="P356" s="150"/>
      <c r="Q356" s="150"/>
    </row>
    <row r="357" spans="1:17" ht="21.75" customHeight="1">
      <c r="A357" s="155">
        <v>8</v>
      </c>
      <c r="B357" s="162" t="s">
        <v>1496</v>
      </c>
      <c r="C357" s="190">
        <v>20000</v>
      </c>
      <c r="D357" s="195" t="s">
        <v>1046</v>
      </c>
      <c r="E357" s="195" t="s">
        <v>1066</v>
      </c>
      <c r="F357" s="254"/>
      <c r="G357" s="254"/>
      <c r="H357" s="254"/>
      <c r="I357" s="254"/>
      <c r="J357" s="254"/>
      <c r="K357" s="200"/>
      <c r="L357" s="200"/>
      <c r="M357" s="200"/>
      <c r="N357" s="200"/>
      <c r="O357" s="200"/>
      <c r="P357" s="200"/>
      <c r="Q357" s="200"/>
    </row>
    <row r="358" spans="1:17" ht="21.75" customHeight="1">
      <c r="A358" s="155"/>
      <c r="B358" s="162"/>
      <c r="C358" s="167"/>
      <c r="D358" s="192" t="s">
        <v>1040</v>
      </c>
      <c r="E358" s="192"/>
      <c r="F358" s="297"/>
      <c r="G358" s="297"/>
      <c r="H358" s="297"/>
      <c r="I358" s="297"/>
      <c r="J358" s="297"/>
      <c r="K358" s="297"/>
      <c r="L358" s="297"/>
      <c r="M358" s="297"/>
      <c r="N358" s="297"/>
      <c r="O358" s="297"/>
      <c r="P358" s="297"/>
      <c r="Q358" s="297"/>
    </row>
    <row r="359" spans="1:17" ht="21.75" customHeight="1">
      <c r="A359" s="166"/>
      <c r="B359" s="169"/>
      <c r="C359" s="170"/>
      <c r="D359" s="151"/>
      <c r="E359" s="151"/>
      <c r="F359" s="150"/>
      <c r="G359" s="150"/>
      <c r="H359" s="150"/>
      <c r="I359" s="150"/>
      <c r="J359" s="150"/>
      <c r="K359" s="150"/>
      <c r="L359" s="150"/>
      <c r="M359" s="150"/>
      <c r="N359" s="150"/>
      <c r="O359" s="150"/>
      <c r="P359" s="150"/>
      <c r="Q359" s="150"/>
    </row>
    <row r="360" spans="1:17" ht="21.75" customHeight="1">
      <c r="A360" s="186">
        <v>9</v>
      </c>
      <c r="B360" s="185" t="s">
        <v>1398</v>
      </c>
      <c r="C360" s="200"/>
      <c r="D360" s="200"/>
      <c r="E360" s="200"/>
      <c r="F360" s="216"/>
      <c r="G360" s="216"/>
      <c r="H360" s="216"/>
      <c r="I360" s="254"/>
      <c r="J360" s="254"/>
      <c r="K360" s="254"/>
      <c r="L360" s="254"/>
      <c r="M360" s="254"/>
      <c r="N360" s="254"/>
      <c r="O360" s="254"/>
      <c r="P360" s="254"/>
      <c r="Q360" s="254"/>
    </row>
    <row r="361" spans="1:17" ht="21.75" customHeight="1">
      <c r="A361" s="255"/>
      <c r="B361" s="185" t="s">
        <v>1444</v>
      </c>
      <c r="C361" s="325">
        <v>16000</v>
      </c>
      <c r="D361" s="186" t="s">
        <v>1041</v>
      </c>
      <c r="E361" s="186" t="s">
        <v>236</v>
      </c>
      <c r="F361" s="186"/>
      <c r="G361" s="186"/>
      <c r="H361" s="186"/>
      <c r="I361" s="255"/>
      <c r="J361" s="255"/>
      <c r="K361" s="255"/>
      <c r="L361" s="255"/>
      <c r="M361" s="255"/>
      <c r="N361" s="255"/>
      <c r="O361" s="255"/>
      <c r="P361" s="255"/>
      <c r="Q361" s="255"/>
    </row>
    <row r="362" spans="1:17" ht="21.75" customHeight="1">
      <c r="A362" s="255"/>
      <c r="B362" s="185"/>
      <c r="C362" s="325"/>
      <c r="D362" s="186"/>
      <c r="E362" s="186"/>
      <c r="F362" s="186"/>
      <c r="G362" s="186"/>
      <c r="H362" s="186"/>
      <c r="I362" s="255"/>
      <c r="J362" s="255"/>
      <c r="K362" s="255"/>
      <c r="L362" s="255"/>
      <c r="M362" s="255"/>
      <c r="N362" s="255"/>
      <c r="O362" s="255"/>
      <c r="P362" s="255"/>
      <c r="Q362" s="255"/>
    </row>
    <row r="363" spans="1:17" ht="21.75" customHeight="1">
      <c r="A363" s="177"/>
      <c r="B363" s="396" t="s">
        <v>1497</v>
      </c>
      <c r="C363" s="325">
        <v>17200</v>
      </c>
      <c r="D363" s="186" t="s">
        <v>1041</v>
      </c>
      <c r="E363" s="186" t="s">
        <v>236</v>
      </c>
      <c r="F363" s="281"/>
      <c r="G363" s="281"/>
      <c r="H363" s="281"/>
      <c r="I363" s="281"/>
      <c r="J363" s="281"/>
      <c r="K363" s="281"/>
      <c r="L363" s="281"/>
      <c r="M363" s="281"/>
      <c r="N363" s="281"/>
      <c r="O363" s="281"/>
      <c r="P363" s="281"/>
      <c r="Q363" s="281"/>
    </row>
    <row r="364" spans="1:17" ht="21.75" customHeight="1">
      <c r="A364" s="179"/>
      <c r="B364" s="264"/>
      <c r="C364" s="263"/>
      <c r="D364" s="268"/>
      <c r="E364" s="268"/>
      <c r="F364" s="284"/>
      <c r="G364" s="284"/>
      <c r="H364" s="284"/>
      <c r="I364" s="284"/>
      <c r="J364" s="284"/>
      <c r="K364" s="284"/>
      <c r="L364" s="284"/>
      <c r="M364" s="284"/>
      <c r="N364" s="284"/>
      <c r="O364" s="284"/>
      <c r="P364" s="284"/>
      <c r="Q364" s="284"/>
    </row>
    <row r="365" spans="1:17" ht="21.75" customHeight="1">
      <c r="A365" s="182"/>
      <c r="B365" s="391"/>
      <c r="C365" s="391"/>
      <c r="D365" s="395"/>
      <c r="E365" s="395"/>
      <c r="F365" s="401"/>
      <c r="G365" s="401"/>
      <c r="H365" s="401"/>
      <c r="I365" s="401"/>
      <c r="J365" s="401"/>
      <c r="K365" s="401"/>
      <c r="L365" s="401"/>
      <c r="M365" s="401"/>
      <c r="N365" s="401"/>
      <c r="O365" s="401"/>
      <c r="P365" s="401"/>
      <c r="Q365" s="401"/>
    </row>
    <row r="366" spans="1:17" ht="21.75" customHeight="1">
      <c r="A366" s="182"/>
      <c r="B366" s="391"/>
      <c r="C366" s="391"/>
      <c r="D366" s="395"/>
      <c r="E366" s="395"/>
      <c r="F366" s="401"/>
      <c r="G366" s="401"/>
      <c r="H366" s="401"/>
      <c r="I366" s="401"/>
      <c r="J366" s="401"/>
      <c r="K366" s="401"/>
      <c r="L366" s="401"/>
      <c r="M366" s="401"/>
      <c r="N366" s="401"/>
      <c r="O366" s="401"/>
      <c r="P366" s="401"/>
      <c r="Q366" s="401"/>
    </row>
    <row r="367" spans="1:17" ht="21.75" customHeight="1">
      <c r="A367" s="182"/>
      <c r="B367" s="391"/>
      <c r="C367" s="391"/>
      <c r="D367" s="395"/>
      <c r="E367" s="395"/>
      <c r="F367" s="401"/>
      <c r="G367" s="401"/>
      <c r="H367" s="401"/>
      <c r="I367" s="401"/>
      <c r="J367" s="401"/>
      <c r="K367" s="401"/>
      <c r="L367" s="401"/>
      <c r="M367" s="401"/>
      <c r="N367" s="401"/>
      <c r="O367" s="401"/>
      <c r="P367" s="401"/>
      <c r="Q367" s="401"/>
    </row>
    <row r="368" spans="1:17" ht="21.75" customHeight="1">
      <c r="A368" s="182"/>
      <c r="B368" s="391"/>
      <c r="C368" s="391"/>
      <c r="D368" s="395"/>
      <c r="E368" s="395"/>
      <c r="F368" s="401"/>
      <c r="G368" s="401"/>
      <c r="H368" s="401"/>
      <c r="I368" s="401"/>
      <c r="J368" s="401"/>
      <c r="K368" s="401"/>
      <c r="L368" s="401"/>
      <c r="M368" s="401"/>
      <c r="N368" s="401"/>
      <c r="O368" s="401"/>
      <c r="P368" s="401"/>
      <c r="Q368" s="401"/>
    </row>
    <row r="369" spans="1:17" ht="21.75" customHeight="1">
      <c r="A369" s="182"/>
      <c r="B369" s="391"/>
      <c r="C369" s="391"/>
      <c r="D369" s="395"/>
      <c r="E369" s="395"/>
      <c r="F369" s="401"/>
      <c r="G369" s="401"/>
      <c r="H369" s="401"/>
      <c r="I369" s="401"/>
      <c r="J369" s="401"/>
      <c r="K369" s="401"/>
      <c r="L369" s="401"/>
      <c r="M369" s="401"/>
      <c r="N369" s="401"/>
      <c r="O369" s="401"/>
      <c r="P369" s="401"/>
      <c r="Q369" s="401"/>
    </row>
    <row r="370" spans="1:17" ht="21.75" customHeight="1">
      <c r="A370" s="182"/>
      <c r="B370" s="391"/>
      <c r="C370" s="391"/>
      <c r="D370" s="395"/>
      <c r="E370" s="395"/>
      <c r="F370" s="401"/>
      <c r="G370" s="401"/>
      <c r="H370" s="401"/>
      <c r="I370" s="401"/>
      <c r="J370" s="401"/>
      <c r="K370" s="401"/>
      <c r="L370" s="401"/>
      <c r="M370" s="401"/>
      <c r="N370" s="401"/>
      <c r="O370" s="401"/>
      <c r="P370" s="401"/>
      <c r="Q370" s="401"/>
    </row>
    <row r="371" spans="3:17" ht="21.75" customHeight="1">
      <c r="C371" s="211"/>
      <c r="D371" s="211"/>
      <c r="E371" s="211"/>
      <c r="Q371" s="206">
        <v>17</v>
      </c>
    </row>
    <row r="372" spans="1:12" ht="21.75" customHeight="1">
      <c r="A372" s="270" t="s">
        <v>1109</v>
      </c>
      <c r="B372" s="270" t="s">
        <v>1160</v>
      </c>
      <c r="C372" s="154"/>
      <c r="D372" s="154"/>
      <c r="E372" s="154"/>
      <c r="F372" s="163"/>
      <c r="G372" s="163"/>
      <c r="H372" s="163"/>
      <c r="I372" s="163"/>
      <c r="J372" s="163"/>
      <c r="K372" s="163"/>
      <c r="L372" s="163"/>
    </row>
    <row r="373" spans="2:17" ht="21.75" customHeight="1">
      <c r="B373" s="276" t="s">
        <v>1210</v>
      </c>
      <c r="C373" s="154"/>
      <c r="D373" s="154"/>
      <c r="E373" s="154"/>
      <c r="F373" s="163"/>
      <c r="G373" s="163"/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</row>
    <row r="374" spans="1:17" ht="21.75" customHeight="1">
      <c r="A374" s="154"/>
      <c r="B374" s="164"/>
      <c r="C374" s="182"/>
      <c r="D374" s="154"/>
      <c r="E374" s="154"/>
      <c r="F374" s="163"/>
      <c r="G374" s="163"/>
      <c r="H374" s="163"/>
      <c r="I374" s="163"/>
      <c r="J374" s="163"/>
      <c r="K374" s="163"/>
      <c r="L374" s="163"/>
      <c r="M374" s="163"/>
      <c r="N374" s="163"/>
      <c r="O374" s="163"/>
      <c r="P374" s="163"/>
      <c r="Q374" s="163"/>
    </row>
    <row r="375" spans="1:17" ht="21.75" customHeight="1">
      <c r="A375" s="266" t="s">
        <v>176</v>
      </c>
      <c r="B375" s="482" t="s">
        <v>178</v>
      </c>
      <c r="C375" s="485" t="s">
        <v>315</v>
      </c>
      <c r="D375" s="267" t="s">
        <v>1039</v>
      </c>
      <c r="E375" s="267" t="s">
        <v>186</v>
      </c>
      <c r="F375" s="488" t="s">
        <v>1447</v>
      </c>
      <c r="G375" s="489"/>
      <c r="H375" s="489"/>
      <c r="I375" s="489"/>
      <c r="J375" s="489"/>
      <c r="K375" s="489"/>
      <c r="L375" s="489"/>
      <c r="M375" s="489"/>
      <c r="N375" s="489"/>
      <c r="O375" s="489"/>
      <c r="P375" s="489"/>
      <c r="Q375" s="490"/>
    </row>
    <row r="376" spans="1:17" ht="21.75" customHeight="1">
      <c r="A376" s="177" t="s">
        <v>177</v>
      </c>
      <c r="B376" s="483"/>
      <c r="C376" s="486"/>
      <c r="D376" s="501" t="s">
        <v>187</v>
      </c>
      <c r="E376" s="491" t="s">
        <v>187</v>
      </c>
      <c r="F376" s="493" t="s">
        <v>1289</v>
      </c>
      <c r="G376" s="493"/>
      <c r="H376" s="493"/>
      <c r="I376" s="493" t="s">
        <v>1446</v>
      </c>
      <c r="J376" s="493"/>
      <c r="K376" s="493"/>
      <c r="L376" s="493"/>
      <c r="M376" s="493"/>
      <c r="N376" s="493"/>
      <c r="O376" s="493"/>
      <c r="P376" s="493"/>
      <c r="Q376" s="493"/>
    </row>
    <row r="377" spans="1:17" ht="21.75" customHeight="1">
      <c r="A377" s="179"/>
      <c r="B377" s="484"/>
      <c r="C377" s="487"/>
      <c r="D377" s="503"/>
      <c r="E377" s="492"/>
      <c r="F377" s="269" t="s">
        <v>1080</v>
      </c>
      <c r="G377" s="269" t="s">
        <v>1081</v>
      </c>
      <c r="H377" s="269" t="s">
        <v>1082</v>
      </c>
      <c r="I377" s="269" t="s">
        <v>1083</v>
      </c>
      <c r="J377" s="269" t="s">
        <v>1084</v>
      </c>
      <c r="K377" s="269" t="s">
        <v>1085</v>
      </c>
      <c r="L377" s="269" t="s">
        <v>1086</v>
      </c>
      <c r="M377" s="269" t="s">
        <v>1087</v>
      </c>
      <c r="N377" s="269" t="s">
        <v>1088</v>
      </c>
      <c r="O377" s="269" t="s">
        <v>1089</v>
      </c>
      <c r="P377" s="269" t="s">
        <v>1090</v>
      </c>
      <c r="Q377" s="269" t="s">
        <v>1091</v>
      </c>
    </row>
    <row r="378" spans="1:17" ht="21.75" customHeight="1">
      <c r="A378" s="254">
        <v>1</v>
      </c>
      <c r="B378" s="171" t="s">
        <v>1398</v>
      </c>
      <c r="C378" s="200"/>
      <c r="D378" s="200"/>
      <c r="E378" s="200"/>
      <c r="F378" s="216"/>
      <c r="G378" s="216"/>
      <c r="H378" s="216"/>
      <c r="I378" s="254"/>
      <c r="J378" s="254"/>
      <c r="K378" s="254"/>
      <c r="L378" s="254"/>
      <c r="M378" s="254"/>
      <c r="N378" s="254"/>
      <c r="O378" s="254"/>
      <c r="P378" s="254"/>
      <c r="Q378" s="254"/>
    </row>
    <row r="379" spans="1:17" ht="21.75" customHeight="1">
      <c r="A379" s="374"/>
      <c r="B379" s="396" t="s">
        <v>1498</v>
      </c>
      <c r="C379" s="402">
        <v>4300</v>
      </c>
      <c r="D379" s="278" t="s">
        <v>1041</v>
      </c>
      <c r="E379" s="403" t="s">
        <v>1101</v>
      </c>
      <c r="F379" s="281"/>
      <c r="G379" s="281"/>
      <c r="H379" s="281"/>
      <c r="I379" s="281"/>
      <c r="J379" s="281"/>
      <c r="K379" s="281"/>
      <c r="L379" s="281"/>
      <c r="M379" s="281"/>
      <c r="N379" s="281"/>
      <c r="O379" s="281"/>
      <c r="P379" s="281"/>
      <c r="Q379" s="281"/>
    </row>
    <row r="380" spans="1:17" ht="21.75" customHeight="1">
      <c r="A380" s="374"/>
      <c r="B380" s="396"/>
      <c r="C380" s="260"/>
      <c r="D380" s="278"/>
      <c r="E380" s="403" t="s">
        <v>1059</v>
      </c>
      <c r="F380" s="281"/>
      <c r="G380" s="281"/>
      <c r="H380" s="281"/>
      <c r="I380" s="281"/>
      <c r="J380" s="281"/>
      <c r="K380" s="281"/>
      <c r="L380" s="281"/>
      <c r="M380" s="281"/>
      <c r="N380" s="281"/>
      <c r="O380" s="281"/>
      <c r="P380" s="281"/>
      <c r="Q380" s="281"/>
    </row>
    <row r="381" spans="1:17" ht="21.75" customHeight="1">
      <c r="A381" s="373"/>
      <c r="B381" s="264"/>
      <c r="C381" s="263"/>
      <c r="D381" s="268"/>
      <c r="E381" s="268"/>
      <c r="F381" s="284"/>
      <c r="G381" s="284"/>
      <c r="H381" s="284"/>
      <c r="I381" s="284"/>
      <c r="J381" s="284"/>
      <c r="K381" s="284"/>
      <c r="L381" s="284"/>
      <c r="M381" s="284"/>
      <c r="N381" s="284"/>
      <c r="O381" s="284"/>
      <c r="P381" s="284"/>
      <c r="Q381" s="284"/>
    </row>
    <row r="382" ht="21.75" customHeight="1">
      <c r="Q382" s="206"/>
    </row>
    <row r="383" spans="1:17" ht="21.75" customHeight="1">
      <c r="A383" s="270" t="s">
        <v>1109</v>
      </c>
      <c r="B383" s="270" t="s">
        <v>1160</v>
      </c>
      <c r="C383" s="154"/>
      <c r="D383" s="154"/>
      <c r="E383" s="154"/>
      <c r="F383" s="163"/>
      <c r="G383" s="163"/>
      <c r="H383" s="163"/>
      <c r="I383" s="163"/>
      <c r="J383" s="163"/>
      <c r="K383" s="163"/>
      <c r="L383" s="163"/>
      <c r="M383" s="163"/>
      <c r="N383" s="163"/>
      <c r="O383" s="163"/>
      <c r="P383" s="163"/>
      <c r="Q383" s="163"/>
    </row>
    <row r="384" ht="21.75" customHeight="1">
      <c r="B384" s="291" t="s">
        <v>1159</v>
      </c>
    </row>
    <row r="385" ht="21.75" customHeight="1">
      <c r="B385" s="276"/>
    </row>
    <row r="386" spans="1:17" ht="21.75" customHeight="1">
      <c r="A386" s="266" t="s">
        <v>176</v>
      </c>
      <c r="B386" s="482" t="s">
        <v>178</v>
      </c>
      <c r="C386" s="485" t="s">
        <v>315</v>
      </c>
      <c r="D386" s="267" t="s">
        <v>1039</v>
      </c>
      <c r="E386" s="267" t="s">
        <v>186</v>
      </c>
      <c r="F386" s="488" t="s">
        <v>1447</v>
      </c>
      <c r="G386" s="489"/>
      <c r="H386" s="489"/>
      <c r="I386" s="489"/>
      <c r="J386" s="489"/>
      <c r="K386" s="489"/>
      <c r="L386" s="489"/>
      <c r="M386" s="489"/>
      <c r="N386" s="489"/>
      <c r="O386" s="489"/>
      <c r="P386" s="489"/>
      <c r="Q386" s="490"/>
    </row>
    <row r="387" spans="1:17" ht="21.75" customHeight="1">
      <c r="A387" s="177" t="s">
        <v>177</v>
      </c>
      <c r="B387" s="483"/>
      <c r="C387" s="486"/>
      <c r="D387" s="501" t="s">
        <v>187</v>
      </c>
      <c r="E387" s="491" t="s">
        <v>187</v>
      </c>
      <c r="F387" s="493" t="s">
        <v>1289</v>
      </c>
      <c r="G387" s="493"/>
      <c r="H387" s="493"/>
      <c r="I387" s="493" t="s">
        <v>1446</v>
      </c>
      <c r="J387" s="493"/>
      <c r="K387" s="493"/>
      <c r="L387" s="493"/>
      <c r="M387" s="493"/>
      <c r="N387" s="493"/>
      <c r="O387" s="493"/>
      <c r="P387" s="493"/>
      <c r="Q387" s="493"/>
    </row>
    <row r="388" spans="1:17" ht="21.75" customHeight="1">
      <c r="A388" s="179"/>
      <c r="B388" s="484"/>
      <c r="C388" s="487"/>
      <c r="D388" s="503"/>
      <c r="E388" s="492"/>
      <c r="F388" s="269" t="s">
        <v>1080</v>
      </c>
      <c r="G388" s="269" t="s">
        <v>1081</v>
      </c>
      <c r="H388" s="269" t="s">
        <v>1082</v>
      </c>
      <c r="I388" s="269" t="s">
        <v>1083</v>
      </c>
      <c r="J388" s="269" t="s">
        <v>1084</v>
      </c>
      <c r="K388" s="269" t="s">
        <v>1085</v>
      </c>
      <c r="L388" s="269" t="s">
        <v>1086</v>
      </c>
      <c r="M388" s="269" t="s">
        <v>1087</v>
      </c>
      <c r="N388" s="269" t="s">
        <v>1088</v>
      </c>
      <c r="O388" s="269" t="s">
        <v>1089</v>
      </c>
      <c r="P388" s="269" t="s">
        <v>1090</v>
      </c>
      <c r="Q388" s="269" t="s">
        <v>1091</v>
      </c>
    </row>
    <row r="389" spans="1:17" ht="21.75" customHeight="1">
      <c r="A389" s="156">
        <v>1</v>
      </c>
      <c r="B389" s="185" t="s">
        <v>1181</v>
      </c>
      <c r="C389" s="198">
        <v>10000</v>
      </c>
      <c r="D389" s="195" t="s">
        <v>1041</v>
      </c>
      <c r="E389" s="186" t="s">
        <v>236</v>
      </c>
      <c r="F389" s="371"/>
      <c r="G389" s="297"/>
      <c r="H389" s="297"/>
      <c r="I389" s="297"/>
      <c r="J389" s="297"/>
      <c r="K389" s="155"/>
      <c r="L389" s="155"/>
      <c r="M389" s="155"/>
      <c r="N389" s="155"/>
      <c r="O389" s="155"/>
      <c r="P389" s="155"/>
      <c r="Q389" s="155"/>
    </row>
    <row r="390" spans="1:17" ht="21.75" customHeight="1">
      <c r="A390" s="166"/>
      <c r="B390" s="169"/>
      <c r="C390" s="292"/>
      <c r="D390" s="151"/>
      <c r="E390" s="166"/>
      <c r="F390" s="188"/>
      <c r="G390" s="150"/>
      <c r="H390" s="150"/>
      <c r="I390" s="150"/>
      <c r="J390" s="150"/>
      <c r="K390" s="150"/>
      <c r="L390" s="150"/>
      <c r="M390" s="150"/>
      <c r="N390" s="150"/>
      <c r="O390" s="150"/>
      <c r="P390" s="150"/>
      <c r="Q390" s="150"/>
    </row>
    <row r="405" ht="21.75" customHeight="1">
      <c r="Q405" s="206"/>
    </row>
  </sheetData>
  <sheetProtection/>
  <mergeCells count="129">
    <mergeCell ref="A1:Q1"/>
    <mergeCell ref="A2:Q2"/>
    <mergeCell ref="A3:Q3"/>
    <mergeCell ref="B7:B9"/>
    <mergeCell ref="C7:C9"/>
    <mergeCell ref="F7:Q7"/>
    <mergeCell ref="D8:D9"/>
    <mergeCell ref="E8:E9"/>
    <mergeCell ref="F8:H8"/>
    <mergeCell ref="I8:Q8"/>
    <mergeCell ref="B27:B29"/>
    <mergeCell ref="C27:C29"/>
    <mergeCell ref="F27:Q27"/>
    <mergeCell ref="D28:D29"/>
    <mergeCell ref="E28:E29"/>
    <mergeCell ref="F28:H28"/>
    <mergeCell ref="I28:Q28"/>
    <mergeCell ref="B50:B52"/>
    <mergeCell ref="C50:C52"/>
    <mergeCell ref="F50:Q50"/>
    <mergeCell ref="D51:D52"/>
    <mergeCell ref="E51:E52"/>
    <mergeCell ref="F51:H51"/>
    <mergeCell ref="I51:Q51"/>
    <mergeCell ref="B76:B78"/>
    <mergeCell ref="C76:C78"/>
    <mergeCell ref="F76:Q76"/>
    <mergeCell ref="D77:D78"/>
    <mergeCell ref="E77:E78"/>
    <mergeCell ref="F77:H77"/>
    <mergeCell ref="I77:Q77"/>
    <mergeCell ref="B99:B101"/>
    <mergeCell ref="C99:C101"/>
    <mergeCell ref="F99:Q99"/>
    <mergeCell ref="D100:D101"/>
    <mergeCell ref="E100:E101"/>
    <mergeCell ref="F100:H100"/>
    <mergeCell ref="I100:Q100"/>
    <mergeCell ref="B119:B121"/>
    <mergeCell ref="C119:C121"/>
    <mergeCell ref="F119:Q119"/>
    <mergeCell ref="D120:D121"/>
    <mergeCell ref="E120:E121"/>
    <mergeCell ref="F120:H120"/>
    <mergeCell ref="I120:Q120"/>
    <mergeCell ref="B145:B147"/>
    <mergeCell ref="C145:C147"/>
    <mergeCell ref="F145:Q145"/>
    <mergeCell ref="D146:D147"/>
    <mergeCell ref="E146:E147"/>
    <mergeCell ref="F146:H146"/>
    <mergeCell ref="I146:Q146"/>
    <mergeCell ref="B168:B170"/>
    <mergeCell ref="C168:C170"/>
    <mergeCell ref="F168:Q168"/>
    <mergeCell ref="D169:D170"/>
    <mergeCell ref="E169:E170"/>
    <mergeCell ref="F169:H169"/>
    <mergeCell ref="I169:Q169"/>
    <mergeCell ref="B191:B193"/>
    <mergeCell ref="C191:C193"/>
    <mergeCell ref="F191:Q191"/>
    <mergeCell ref="D192:D193"/>
    <mergeCell ref="E192:E193"/>
    <mergeCell ref="F192:H192"/>
    <mergeCell ref="I192:Q192"/>
    <mergeCell ref="B214:B216"/>
    <mergeCell ref="C214:C216"/>
    <mergeCell ref="F214:Q214"/>
    <mergeCell ref="D215:D216"/>
    <mergeCell ref="E215:E216"/>
    <mergeCell ref="F215:H215"/>
    <mergeCell ref="I215:Q215"/>
    <mergeCell ref="B234:B236"/>
    <mergeCell ref="C234:C236"/>
    <mergeCell ref="F234:Q234"/>
    <mergeCell ref="D235:D236"/>
    <mergeCell ref="E235:E236"/>
    <mergeCell ref="F235:H235"/>
    <mergeCell ref="I235:Q235"/>
    <mergeCell ref="B260:B262"/>
    <mergeCell ref="C260:C262"/>
    <mergeCell ref="F260:Q260"/>
    <mergeCell ref="D261:D262"/>
    <mergeCell ref="E261:E262"/>
    <mergeCell ref="F261:H261"/>
    <mergeCell ref="I261:Q261"/>
    <mergeCell ref="B283:B285"/>
    <mergeCell ref="C283:C285"/>
    <mergeCell ref="F283:Q283"/>
    <mergeCell ref="D284:D285"/>
    <mergeCell ref="E284:E285"/>
    <mergeCell ref="F284:H284"/>
    <mergeCell ref="I284:Q284"/>
    <mergeCell ref="B306:B308"/>
    <mergeCell ref="C306:C308"/>
    <mergeCell ref="F306:Q306"/>
    <mergeCell ref="D307:D308"/>
    <mergeCell ref="E307:E308"/>
    <mergeCell ref="F307:H307"/>
    <mergeCell ref="I307:Q307"/>
    <mergeCell ref="B329:B331"/>
    <mergeCell ref="C329:C331"/>
    <mergeCell ref="F329:Q329"/>
    <mergeCell ref="D330:D331"/>
    <mergeCell ref="E330:E331"/>
    <mergeCell ref="F330:H330"/>
    <mergeCell ref="I330:Q330"/>
    <mergeCell ref="B350:B352"/>
    <mergeCell ref="C350:C352"/>
    <mergeCell ref="F350:Q350"/>
    <mergeCell ref="D351:D352"/>
    <mergeCell ref="E351:E352"/>
    <mergeCell ref="F351:H351"/>
    <mergeCell ref="I351:Q351"/>
    <mergeCell ref="B375:B377"/>
    <mergeCell ref="C375:C377"/>
    <mergeCell ref="F375:Q375"/>
    <mergeCell ref="D376:D377"/>
    <mergeCell ref="E376:E377"/>
    <mergeCell ref="F376:H376"/>
    <mergeCell ref="I376:Q376"/>
    <mergeCell ref="B386:B388"/>
    <mergeCell ref="C386:C388"/>
    <mergeCell ref="F386:Q386"/>
    <mergeCell ref="D387:D388"/>
    <mergeCell ref="E387:E388"/>
    <mergeCell ref="F387:H387"/>
    <mergeCell ref="I387:Q387"/>
  </mergeCells>
  <printOptions/>
  <pageMargins left="0.7" right="0.7" top="0.75" bottom="0.75" header="0.3" footer="0.3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1" sqref="A11"/>
    </sheetView>
  </sheetViews>
  <sheetFormatPr defaultColWidth="9.140625" defaultRowHeight="21.75"/>
  <cols>
    <col min="1" max="1" width="56.00390625" style="38" customWidth="1"/>
    <col min="2" max="2" width="22.28125" style="38" customWidth="1"/>
    <col min="3" max="3" width="15.00390625" style="38" customWidth="1"/>
    <col min="4" max="4" width="16.8515625" style="38" customWidth="1"/>
    <col min="5" max="5" width="18.8515625" style="38" customWidth="1"/>
    <col min="6" max="6" width="16.00390625" style="38" customWidth="1"/>
    <col min="7" max="16384" width="9.140625" style="38" customWidth="1"/>
  </cols>
  <sheetData>
    <row r="1" spans="1:6" ht="29.25">
      <c r="A1" s="438" t="s">
        <v>410</v>
      </c>
      <c r="B1" s="438"/>
      <c r="C1" s="438"/>
      <c r="D1" s="438"/>
      <c r="E1" s="438"/>
      <c r="F1" s="438"/>
    </row>
    <row r="2" spans="1:6" ht="29.25">
      <c r="A2" s="438" t="s">
        <v>411</v>
      </c>
      <c r="B2" s="438"/>
      <c r="C2" s="438"/>
      <c r="D2" s="438"/>
      <c r="E2" s="438"/>
      <c r="F2" s="438"/>
    </row>
    <row r="3" spans="1:6" ht="29.25">
      <c r="A3" s="439" t="s">
        <v>412</v>
      </c>
      <c r="B3" s="439"/>
      <c r="C3" s="439"/>
      <c r="D3" s="439"/>
      <c r="E3" s="439"/>
      <c r="F3" s="439"/>
    </row>
    <row r="4" spans="1:6" s="40" customFormat="1" ht="21">
      <c r="A4" s="436" t="s">
        <v>413</v>
      </c>
      <c r="B4" s="436" t="s">
        <v>414</v>
      </c>
      <c r="C4" s="39" t="s">
        <v>415</v>
      </c>
      <c r="D4" s="39" t="s">
        <v>417</v>
      </c>
      <c r="E4" s="436" t="s">
        <v>418</v>
      </c>
      <c r="F4" s="436" t="s">
        <v>419</v>
      </c>
    </row>
    <row r="5" spans="1:6" s="40" customFormat="1" ht="21">
      <c r="A5" s="437"/>
      <c r="B5" s="437"/>
      <c r="C5" s="41" t="s">
        <v>416</v>
      </c>
      <c r="D5" s="41" t="s">
        <v>466</v>
      </c>
      <c r="E5" s="437"/>
      <c r="F5" s="437"/>
    </row>
    <row r="6" spans="1:6" ht="21">
      <c r="A6" s="48" t="s">
        <v>420</v>
      </c>
      <c r="B6" s="42"/>
      <c r="C6" s="42"/>
      <c r="D6" s="42"/>
      <c r="E6" s="42"/>
      <c r="F6" s="42"/>
    </row>
    <row r="7" spans="1:6" ht="21">
      <c r="A7" s="43" t="s">
        <v>421</v>
      </c>
      <c r="B7" s="49">
        <v>1</v>
      </c>
      <c r="C7" s="56" t="s">
        <v>468</v>
      </c>
      <c r="D7" s="58">
        <v>50000</v>
      </c>
      <c r="E7" s="49">
        <v>8.73</v>
      </c>
      <c r="F7" s="49" t="s">
        <v>211</v>
      </c>
    </row>
    <row r="8" spans="1:6" ht="21">
      <c r="A8" s="43" t="s">
        <v>422</v>
      </c>
      <c r="B8" s="49"/>
      <c r="C8" s="49"/>
      <c r="D8" s="49"/>
      <c r="E8" s="49"/>
      <c r="F8" s="49"/>
    </row>
    <row r="9" spans="1:6" ht="21">
      <c r="A9" s="43" t="s">
        <v>423</v>
      </c>
      <c r="B9" s="49"/>
      <c r="C9" s="49"/>
      <c r="D9" s="58"/>
      <c r="E9" s="49"/>
      <c r="F9" s="49"/>
    </row>
    <row r="10" spans="1:6" ht="21">
      <c r="A10" s="43" t="s">
        <v>424</v>
      </c>
      <c r="B10" s="49"/>
      <c r="C10" s="49"/>
      <c r="D10" s="58"/>
      <c r="E10" s="49"/>
      <c r="F10" s="49"/>
    </row>
    <row r="11" spans="1:6" ht="21">
      <c r="A11" s="43" t="s">
        <v>425</v>
      </c>
      <c r="B11" s="49"/>
      <c r="C11" s="49"/>
      <c r="D11" s="58"/>
      <c r="E11" s="49"/>
      <c r="F11" s="49"/>
    </row>
    <row r="12" spans="1:6" s="40" customFormat="1" ht="21">
      <c r="A12" s="63" t="s">
        <v>426</v>
      </c>
      <c r="B12" s="51">
        <f>SUM(B7:B11)</f>
        <v>1</v>
      </c>
      <c r="C12" s="57">
        <f>C7+C9+C10+C11</f>
        <v>6.66</v>
      </c>
      <c r="D12" s="59">
        <f>D7+D9+D10+D11</f>
        <v>50000</v>
      </c>
      <c r="E12" s="51">
        <f>E7+E9+E10+E11</f>
        <v>8.73</v>
      </c>
      <c r="F12" s="51"/>
    </row>
    <row r="13" spans="1:6" ht="21">
      <c r="A13" s="52" t="s">
        <v>427</v>
      </c>
      <c r="B13" s="44"/>
      <c r="C13" s="44"/>
      <c r="D13" s="44"/>
      <c r="E13" s="44"/>
      <c r="F13" s="44"/>
    </row>
    <row r="14" spans="1:6" ht="21">
      <c r="A14" s="43" t="s">
        <v>428</v>
      </c>
      <c r="B14" s="49" t="s">
        <v>347</v>
      </c>
      <c r="C14" s="49" t="s">
        <v>347</v>
      </c>
      <c r="D14" s="49" t="s">
        <v>347</v>
      </c>
      <c r="E14" s="49" t="s">
        <v>347</v>
      </c>
      <c r="F14" s="49" t="s">
        <v>347</v>
      </c>
    </row>
    <row r="15" spans="1:6" ht="21">
      <c r="A15" s="43" t="s">
        <v>429</v>
      </c>
      <c r="B15" s="49"/>
      <c r="C15" s="49"/>
      <c r="D15" s="49"/>
      <c r="E15" s="49"/>
      <c r="F15" s="49"/>
    </row>
    <row r="16" spans="1:6" ht="21">
      <c r="A16" s="43" t="s">
        <v>430</v>
      </c>
      <c r="B16" s="49"/>
      <c r="C16" s="49"/>
      <c r="D16" s="58"/>
      <c r="E16" s="49"/>
      <c r="F16" s="49"/>
    </row>
    <row r="17" spans="1:6" ht="21">
      <c r="A17" s="43" t="s">
        <v>431</v>
      </c>
      <c r="B17" s="49"/>
      <c r="C17" s="49"/>
      <c r="D17" s="49"/>
      <c r="E17" s="49"/>
      <c r="F17" s="49"/>
    </row>
    <row r="18" spans="1:6" s="40" customFormat="1" ht="21">
      <c r="A18" s="63" t="s">
        <v>426</v>
      </c>
      <c r="B18" s="51">
        <v>0</v>
      </c>
      <c r="C18" s="51">
        <v>0</v>
      </c>
      <c r="D18" s="51">
        <v>0</v>
      </c>
      <c r="E18" s="51">
        <v>0</v>
      </c>
      <c r="F18" s="51" t="s">
        <v>347</v>
      </c>
    </row>
    <row r="19" spans="1:6" ht="21">
      <c r="A19" s="52" t="s">
        <v>432</v>
      </c>
      <c r="B19" s="44"/>
      <c r="C19" s="44"/>
      <c r="D19" s="44"/>
      <c r="E19" s="44"/>
      <c r="F19" s="44"/>
    </row>
    <row r="20" spans="1:6" ht="21">
      <c r="A20" s="43" t="s">
        <v>433</v>
      </c>
      <c r="B20" s="49">
        <v>2</v>
      </c>
      <c r="C20" s="49">
        <v>13.33</v>
      </c>
      <c r="D20" s="58">
        <v>90000</v>
      </c>
      <c r="E20" s="49">
        <v>4.75</v>
      </c>
      <c r="F20" s="49" t="s">
        <v>278</v>
      </c>
    </row>
    <row r="21" spans="1:6" ht="21">
      <c r="A21" s="43" t="s">
        <v>434</v>
      </c>
      <c r="B21" s="49"/>
      <c r="C21" s="49"/>
      <c r="D21" s="49"/>
      <c r="E21" s="49"/>
      <c r="F21" s="44"/>
    </row>
    <row r="22" spans="1:6" ht="21">
      <c r="A22" s="43" t="s">
        <v>435</v>
      </c>
      <c r="B22" s="49">
        <v>3</v>
      </c>
      <c r="C22" s="49">
        <v>20</v>
      </c>
      <c r="D22" s="58">
        <v>141700</v>
      </c>
      <c r="E22" s="49">
        <v>24.74</v>
      </c>
      <c r="F22" s="49" t="s">
        <v>278</v>
      </c>
    </row>
    <row r="23" spans="1:6" ht="21">
      <c r="A23" s="43" t="s">
        <v>436</v>
      </c>
      <c r="B23" s="49">
        <v>2</v>
      </c>
      <c r="C23" s="49">
        <v>13.33</v>
      </c>
      <c r="D23" s="58">
        <v>130000</v>
      </c>
      <c r="E23" s="49">
        <v>22.69</v>
      </c>
      <c r="F23" s="62" t="s">
        <v>467</v>
      </c>
    </row>
    <row r="24" spans="1:6" ht="21">
      <c r="A24" s="43" t="s">
        <v>437</v>
      </c>
      <c r="B24" s="49">
        <v>2</v>
      </c>
      <c r="C24" s="49">
        <v>13.33</v>
      </c>
      <c r="D24" s="58">
        <v>90000</v>
      </c>
      <c r="E24" s="49">
        <v>15.71</v>
      </c>
      <c r="F24" s="49" t="s">
        <v>236</v>
      </c>
    </row>
    <row r="25" spans="1:6" ht="21">
      <c r="A25" s="45" t="s">
        <v>438</v>
      </c>
      <c r="B25" s="54">
        <v>2</v>
      </c>
      <c r="C25" s="54">
        <v>13.33</v>
      </c>
      <c r="D25" s="60">
        <v>45000</v>
      </c>
      <c r="E25" s="54">
        <v>7.85</v>
      </c>
      <c r="F25" s="62" t="s">
        <v>467</v>
      </c>
    </row>
    <row r="26" spans="1:6" s="40" customFormat="1" ht="21">
      <c r="A26" s="63" t="s">
        <v>426</v>
      </c>
      <c r="B26" s="51">
        <v>11</v>
      </c>
      <c r="C26" s="51">
        <f>C20+C22+C23+C24+C25</f>
        <v>73.32</v>
      </c>
      <c r="D26" s="59">
        <f>D20+D22+D23+D24+D25</f>
        <v>496700</v>
      </c>
      <c r="E26" s="51">
        <f>E20+E22+E23+E24+E25</f>
        <v>75.74</v>
      </c>
      <c r="F26" s="51"/>
    </row>
    <row r="27" spans="1:6" ht="29.25">
      <c r="A27" s="438" t="s">
        <v>439</v>
      </c>
      <c r="B27" s="438"/>
      <c r="C27" s="438"/>
      <c r="D27" s="438"/>
      <c r="E27" s="438"/>
      <c r="F27" s="438"/>
    </row>
    <row r="28" spans="1:6" ht="29.25">
      <c r="A28" s="438" t="s">
        <v>411</v>
      </c>
      <c r="B28" s="438"/>
      <c r="C28" s="438"/>
      <c r="D28" s="438"/>
      <c r="E28" s="438"/>
      <c r="F28" s="438"/>
    </row>
    <row r="29" spans="1:6" ht="29.25">
      <c r="A29" s="439" t="s">
        <v>412</v>
      </c>
      <c r="B29" s="439"/>
      <c r="C29" s="439"/>
      <c r="D29" s="439"/>
      <c r="E29" s="439"/>
      <c r="F29" s="439"/>
    </row>
    <row r="30" spans="1:6" s="40" customFormat="1" ht="21">
      <c r="A30" s="436" t="s">
        <v>413</v>
      </c>
      <c r="B30" s="436" t="s">
        <v>414</v>
      </c>
      <c r="C30" s="39" t="s">
        <v>415</v>
      </c>
      <c r="D30" s="436" t="s">
        <v>417</v>
      </c>
      <c r="E30" s="436" t="s">
        <v>418</v>
      </c>
      <c r="F30" s="436" t="s">
        <v>419</v>
      </c>
    </row>
    <row r="31" spans="1:6" s="40" customFormat="1" ht="21">
      <c r="A31" s="437"/>
      <c r="B31" s="437"/>
      <c r="C31" s="41" t="s">
        <v>416</v>
      </c>
      <c r="D31" s="437"/>
      <c r="E31" s="437"/>
      <c r="F31" s="437"/>
    </row>
    <row r="32" spans="1:6" ht="21">
      <c r="A32" s="53" t="s">
        <v>440</v>
      </c>
      <c r="B32" s="42"/>
      <c r="C32" s="42"/>
      <c r="D32" s="42"/>
      <c r="E32" s="42"/>
      <c r="F32" s="42"/>
    </row>
    <row r="33" spans="1:6" ht="21">
      <c r="A33" s="44" t="s">
        <v>441</v>
      </c>
      <c r="B33" s="49" t="s">
        <v>347</v>
      </c>
      <c r="C33" s="49" t="s">
        <v>347</v>
      </c>
      <c r="D33" s="49" t="s">
        <v>347</v>
      </c>
      <c r="E33" s="49" t="s">
        <v>347</v>
      </c>
      <c r="F33" s="49" t="s">
        <v>347</v>
      </c>
    </row>
    <row r="34" spans="1:6" ht="21">
      <c r="A34" s="44" t="s">
        <v>442</v>
      </c>
      <c r="B34" s="49"/>
      <c r="C34" s="49"/>
      <c r="D34" s="49"/>
      <c r="E34" s="49"/>
      <c r="F34" s="44"/>
    </row>
    <row r="35" spans="1:6" ht="21">
      <c r="A35" s="44" t="s">
        <v>443</v>
      </c>
      <c r="B35" s="49"/>
      <c r="C35" s="49"/>
      <c r="D35" s="49"/>
      <c r="E35" s="49"/>
      <c r="F35" s="44"/>
    </row>
    <row r="36" spans="1:6" ht="21">
      <c r="A36" s="44" t="s">
        <v>444</v>
      </c>
      <c r="B36" s="49"/>
      <c r="C36" s="49"/>
      <c r="D36" s="49"/>
      <c r="E36" s="49"/>
      <c r="F36" s="44"/>
    </row>
    <row r="37" spans="1:6" ht="21">
      <c r="A37" s="44" t="s">
        <v>445</v>
      </c>
      <c r="B37" s="49"/>
      <c r="C37" s="49"/>
      <c r="D37" s="58"/>
      <c r="E37" s="49"/>
      <c r="F37" s="49"/>
    </row>
    <row r="38" spans="1:6" s="40" customFormat="1" ht="21">
      <c r="A38" s="63" t="s">
        <v>426</v>
      </c>
      <c r="B38" s="51">
        <v>0</v>
      </c>
      <c r="C38" s="51">
        <v>0</v>
      </c>
      <c r="D38" s="51">
        <v>0</v>
      </c>
      <c r="E38" s="51">
        <v>0</v>
      </c>
      <c r="F38" s="51"/>
    </row>
    <row r="39" spans="1:6" ht="21">
      <c r="A39" s="50" t="s">
        <v>446</v>
      </c>
      <c r="B39" s="49"/>
      <c r="C39" s="44"/>
      <c r="D39" s="49"/>
      <c r="E39" s="49"/>
      <c r="F39" s="44"/>
    </row>
    <row r="40" spans="1:6" ht="21">
      <c r="A40" s="44" t="s">
        <v>447</v>
      </c>
      <c r="B40" s="49">
        <v>1</v>
      </c>
      <c r="C40" s="49">
        <v>6.66</v>
      </c>
      <c r="D40" s="58">
        <v>11000</v>
      </c>
      <c r="E40" s="49">
        <v>1.92</v>
      </c>
      <c r="F40" s="49" t="s">
        <v>236</v>
      </c>
    </row>
    <row r="41" spans="1:6" ht="21">
      <c r="A41" s="44" t="s">
        <v>448</v>
      </c>
      <c r="B41" s="49"/>
      <c r="C41" s="49"/>
      <c r="D41" s="49"/>
      <c r="E41" s="49"/>
      <c r="F41" s="44"/>
    </row>
    <row r="42" spans="1:6" ht="21">
      <c r="A42" s="44" t="s">
        <v>449</v>
      </c>
      <c r="B42" s="49">
        <v>1</v>
      </c>
      <c r="C42" s="49">
        <v>6.66</v>
      </c>
      <c r="D42" s="58">
        <v>5000</v>
      </c>
      <c r="E42" s="49">
        <v>0.87</v>
      </c>
      <c r="F42" s="49" t="s">
        <v>236</v>
      </c>
    </row>
    <row r="43" spans="1:6" ht="21">
      <c r="A43" s="44" t="s">
        <v>450</v>
      </c>
      <c r="B43" s="49"/>
      <c r="C43" s="49"/>
      <c r="D43" s="49"/>
      <c r="E43" s="49"/>
      <c r="F43" s="44"/>
    </row>
    <row r="44" spans="1:6" ht="21">
      <c r="A44" s="44" t="s">
        <v>451</v>
      </c>
      <c r="B44" s="49"/>
      <c r="C44" s="49"/>
      <c r="D44" s="49"/>
      <c r="E44" s="44"/>
      <c r="F44" s="44"/>
    </row>
    <row r="45" spans="1:6" ht="21">
      <c r="A45" s="44" t="s">
        <v>452</v>
      </c>
      <c r="B45" s="44"/>
      <c r="C45" s="49"/>
      <c r="D45" s="49"/>
      <c r="E45" s="44"/>
      <c r="F45" s="44"/>
    </row>
    <row r="46" spans="1:6" ht="21">
      <c r="A46" s="44" t="s">
        <v>453</v>
      </c>
      <c r="B46" s="49"/>
      <c r="C46" s="49"/>
      <c r="D46" s="58"/>
      <c r="E46" s="49"/>
      <c r="F46" s="49"/>
    </row>
    <row r="47" spans="1:6" s="40" customFormat="1" ht="21">
      <c r="A47" s="63" t="s">
        <v>426</v>
      </c>
      <c r="B47" s="51">
        <v>2</v>
      </c>
      <c r="C47" s="51">
        <v>13.32</v>
      </c>
      <c r="D47" s="59">
        <f>D40+D42+D46</f>
        <v>16000</v>
      </c>
      <c r="E47" s="51">
        <f>E40+E42+E46</f>
        <v>2.79</v>
      </c>
      <c r="F47" s="51"/>
    </row>
    <row r="48" spans="1:6" ht="21">
      <c r="A48" s="50" t="s">
        <v>454</v>
      </c>
      <c r="B48" s="49"/>
      <c r="C48" s="44"/>
      <c r="D48" s="49"/>
      <c r="E48" s="49"/>
      <c r="F48" s="44"/>
    </row>
    <row r="49" spans="1:6" ht="21">
      <c r="A49" s="50" t="s">
        <v>455</v>
      </c>
      <c r="B49" s="49"/>
      <c r="C49" s="44"/>
      <c r="D49" s="49"/>
      <c r="E49" s="49"/>
      <c r="F49" s="44"/>
    </row>
    <row r="50" spans="1:6" ht="21">
      <c r="A50" s="44" t="s">
        <v>456</v>
      </c>
      <c r="B50" s="49"/>
      <c r="C50" s="49"/>
      <c r="D50" s="58"/>
      <c r="E50" s="49"/>
      <c r="F50" s="49"/>
    </row>
    <row r="51" spans="1:6" ht="21">
      <c r="A51" s="44" t="s">
        <v>457</v>
      </c>
      <c r="B51" s="49">
        <v>1</v>
      </c>
      <c r="C51" s="49">
        <v>6.66</v>
      </c>
      <c r="D51" s="58">
        <v>10000</v>
      </c>
      <c r="E51" s="49">
        <v>1.74</v>
      </c>
      <c r="F51" s="49" t="s">
        <v>236</v>
      </c>
    </row>
    <row r="52" spans="1:6" ht="21">
      <c r="A52" s="46" t="s">
        <v>458</v>
      </c>
      <c r="B52" s="54"/>
      <c r="C52" s="54"/>
      <c r="D52" s="46"/>
      <c r="E52" s="46"/>
      <c r="F52" s="46"/>
    </row>
    <row r="53" spans="1:6" ht="29.25">
      <c r="A53" s="438" t="s">
        <v>439</v>
      </c>
      <c r="B53" s="438"/>
      <c r="C53" s="438"/>
      <c r="D53" s="438"/>
      <c r="E53" s="438"/>
      <c r="F53" s="438"/>
    </row>
    <row r="54" spans="1:6" ht="29.25">
      <c r="A54" s="438" t="s">
        <v>411</v>
      </c>
      <c r="B54" s="438"/>
      <c r="C54" s="438"/>
      <c r="D54" s="438"/>
      <c r="E54" s="438"/>
      <c r="F54" s="438"/>
    </row>
    <row r="55" spans="1:6" ht="29.25">
      <c r="A55" s="439" t="s">
        <v>412</v>
      </c>
      <c r="B55" s="439"/>
      <c r="C55" s="439"/>
      <c r="D55" s="439"/>
      <c r="E55" s="439"/>
      <c r="F55" s="439"/>
    </row>
    <row r="56" spans="1:6" s="40" customFormat="1" ht="21">
      <c r="A56" s="436" t="s">
        <v>413</v>
      </c>
      <c r="B56" s="436" t="s">
        <v>414</v>
      </c>
      <c r="C56" s="39" t="s">
        <v>415</v>
      </c>
      <c r="D56" s="436" t="s">
        <v>417</v>
      </c>
      <c r="E56" s="436" t="s">
        <v>418</v>
      </c>
      <c r="F56" s="436" t="s">
        <v>419</v>
      </c>
    </row>
    <row r="57" spans="1:6" s="40" customFormat="1" ht="21">
      <c r="A57" s="437"/>
      <c r="B57" s="437"/>
      <c r="C57" s="41" t="s">
        <v>416</v>
      </c>
      <c r="D57" s="437"/>
      <c r="E57" s="437"/>
      <c r="F57" s="437"/>
    </row>
    <row r="58" spans="1:6" ht="21">
      <c r="A58" s="42" t="s">
        <v>459</v>
      </c>
      <c r="B58" s="55"/>
      <c r="C58" s="55"/>
      <c r="D58" s="61"/>
      <c r="E58" s="55"/>
      <c r="F58" s="49"/>
    </row>
    <row r="59" spans="1:6" ht="21">
      <c r="A59" s="44" t="s">
        <v>465</v>
      </c>
      <c r="B59" s="49"/>
      <c r="C59" s="49"/>
      <c r="D59" s="58"/>
      <c r="E59" s="49"/>
      <c r="F59" s="49"/>
    </row>
    <row r="60" spans="1:6" ht="21">
      <c r="A60" s="44" t="s">
        <v>460</v>
      </c>
      <c r="B60" s="49"/>
      <c r="C60" s="49"/>
      <c r="D60" s="49"/>
      <c r="E60" s="49"/>
      <c r="F60" s="44"/>
    </row>
    <row r="61" spans="1:6" ht="21">
      <c r="A61" s="44" t="s">
        <v>461</v>
      </c>
      <c r="B61" s="49"/>
      <c r="C61" s="49"/>
      <c r="D61" s="58"/>
      <c r="E61" s="49"/>
      <c r="F61" s="49"/>
    </row>
    <row r="62" spans="1:6" ht="21">
      <c r="A62" s="44" t="s">
        <v>462</v>
      </c>
      <c r="B62" s="49"/>
      <c r="C62" s="49"/>
      <c r="D62" s="49"/>
      <c r="E62" s="49"/>
      <c r="F62" s="44"/>
    </row>
    <row r="63" spans="1:6" ht="21">
      <c r="A63" s="46" t="s">
        <v>463</v>
      </c>
      <c r="B63" s="54"/>
      <c r="C63" s="54"/>
      <c r="D63" s="54"/>
      <c r="E63" s="54"/>
      <c r="F63" s="46"/>
    </row>
    <row r="64" spans="1:6" s="40" customFormat="1" ht="21">
      <c r="A64" s="63" t="s">
        <v>426</v>
      </c>
      <c r="B64" s="51">
        <v>1</v>
      </c>
      <c r="C64" s="51">
        <v>6.66</v>
      </c>
      <c r="D64" s="59">
        <v>10000</v>
      </c>
      <c r="E64" s="51">
        <v>1.74</v>
      </c>
      <c r="F64" s="51"/>
    </row>
    <row r="65" spans="1:6" s="40" customFormat="1" ht="21">
      <c r="A65" s="51" t="s">
        <v>464</v>
      </c>
      <c r="B65" s="51">
        <f>B12+B18+B26+B38+B47+B64</f>
        <v>15</v>
      </c>
      <c r="C65" s="51">
        <v>100</v>
      </c>
      <c r="D65" s="59">
        <f>D12+D18+D26+D38+D47+D64</f>
        <v>572700</v>
      </c>
      <c r="E65" s="51">
        <v>100</v>
      </c>
      <c r="F65" s="51"/>
    </row>
    <row r="66" ht="21">
      <c r="D66" s="47"/>
    </row>
    <row r="67" ht="21">
      <c r="D67" s="47"/>
    </row>
    <row r="68" ht="21">
      <c r="D68" s="47"/>
    </row>
  </sheetData>
  <sheetProtection/>
  <mergeCells count="23">
    <mergeCell ref="A53:F53"/>
    <mergeCell ref="A54:F54"/>
    <mergeCell ref="A55:F55"/>
    <mergeCell ref="A56:A57"/>
    <mergeCell ref="B56:B57"/>
    <mergeCell ref="D56:D57"/>
    <mergeCell ref="E56:E57"/>
    <mergeCell ref="F56:F57"/>
    <mergeCell ref="A27:F27"/>
    <mergeCell ref="A28:F28"/>
    <mergeCell ref="A29:F29"/>
    <mergeCell ref="A30:A31"/>
    <mergeCell ref="B30:B31"/>
    <mergeCell ref="D30:D31"/>
    <mergeCell ref="E30:E31"/>
    <mergeCell ref="F30:F31"/>
    <mergeCell ref="A4:A5"/>
    <mergeCell ref="A1:F1"/>
    <mergeCell ref="A2:F2"/>
    <mergeCell ref="A3:F3"/>
    <mergeCell ref="F4:F5"/>
    <mergeCell ref="E4:E5"/>
    <mergeCell ref="B4:B5"/>
  </mergeCells>
  <printOptions/>
  <pageMargins left="0.75" right="0.51" top="0.37" bottom="0.43" header="0.35" footer="0.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E14" sqref="E14"/>
    </sheetView>
  </sheetViews>
  <sheetFormatPr defaultColWidth="9.140625" defaultRowHeight="21.75"/>
  <cols>
    <col min="1" max="1" width="4.140625" style="1" customWidth="1"/>
    <col min="2" max="2" width="28.421875" style="1" customWidth="1"/>
    <col min="3" max="3" width="30.8515625" style="1" customWidth="1"/>
    <col min="4" max="4" width="5.57421875" style="12" customWidth="1"/>
    <col min="5" max="5" width="3.00390625" style="12" customWidth="1"/>
    <col min="6" max="6" width="5.28125" style="12" customWidth="1"/>
    <col min="7" max="7" width="5.140625" style="12" customWidth="1"/>
    <col min="8" max="8" width="9.140625" style="12" customWidth="1"/>
    <col min="9" max="11" width="3.28125" style="1" customWidth="1"/>
    <col min="12" max="13" width="3.140625" style="1" customWidth="1"/>
    <col min="14" max="14" width="3.28125" style="1" customWidth="1"/>
    <col min="15" max="16" width="3.421875" style="1" customWidth="1"/>
    <col min="17" max="17" width="3.28125" style="1" customWidth="1"/>
    <col min="18" max="18" width="3.140625" style="1" customWidth="1"/>
    <col min="19" max="19" width="3.28125" style="1" customWidth="1"/>
    <col min="20" max="20" width="3.421875" style="1" customWidth="1"/>
    <col min="21" max="21" width="4.140625" style="1" customWidth="1"/>
    <col min="22" max="22" width="4.28125" style="1" customWidth="1"/>
    <col min="23" max="23" width="4.8515625" style="1" customWidth="1"/>
    <col min="24" max="24" width="6.7109375" style="1" customWidth="1"/>
    <col min="25" max="16384" width="9.140625" style="1" customWidth="1"/>
  </cols>
  <sheetData>
    <row r="1" spans="1:24" s="64" customFormat="1" ht="26.25">
      <c r="A1" s="419" t="s">
        <v>471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</row>
    <row r="2" spans="1:24" ht="26.25">
      <c r="A2" s="417" t="s">
        <v>769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</row>
    <row r="3" spans="1:24" ht="26.25">
      <c r="A3" s="419" t="s">
        <v>174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</row>
    <row r="4" ht="21" customHeight="1"/>
    <row r="5" ht="21">
      <c r="A5" s="20" t="s">
        <v>175</v>
      </c>
    </row>
    <row r="6" ht="21">
      <c r="A6" s="20" t="s">
        <v>225</v>
      </c>
    </row>
    <row r="7" ht="21">
      <c r="B7" s="1" t="s">
        <v>299</v>
      </c>
    </row>
    <row r="8" ht="21">
      <c r="B8" s="1" t="s">
        <v>298</v>
      </c>
    </row>
    <row r="9" ht="21">
      <c r="A9" s="20" t="s">
        <v>227</v>
      </c>
    </row>
    <row r="10" ht="21">
      <c r="B10" s="1" t="s">
        <v>228</v>
      </c>
    </row>
    <row r="11" ht="21">
      <c r="B11" s="1" t="s">
        <v>324</v>
      </c>
    </row>
    <row r="12" ht="21">
      <c r="B12" s="1" t="s">
        <v>406</v>
      </c>
    </row>
    <row r="13" ht="21">
      <c r="B13" s="1" t="s">
        <v>325</v>
      </c>
    </row>
    <row r="14" ht="21" customHeight="1"/>
    <row r="15" spans="1:24" s="4" customFormat="1" ht="18">
      <c r="A15" s="9" t="s">
        <v>176</v>
      </c>
      <c r="B15" s="9" t="s">
        <v>178</v>
      </c>
      <c r="C15" s="9" t="s">
        <v>179</v>
      </c>
      <c r="D15" s="413" t="s">
        <v>181</v>
      </c>
      <c r="E15" s="413"/>
      <c r="F15" s="413"/>
      <c r="G15" s="413"/>
      <c r="H15" s="9" t="s">
        <v>186</v>
      </c>
      <c r="I15" s="413" t="s">
        <v>469</v>
      </c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4" t="s">
        <v>470</v>
      </c>
      <c r="V15" s="415"/>
      <c r="W15" s="416"/>
      <c r="X15" s="6" t="s">
        <v>193</v>
      </c>
    </row>
    <row r="16" spans="1:24" s="4" customFormat="1" ht="18">
      <c r="A16" s="10" t="s">
        <v>177</v>
      </c>
      <c r="B16" s="10"/>
      <c r="C16" s="10" t="s">
        <v>180</v>
      </c>
      <c r="D16" s="9" t="s">
        <v>182</v>
      </c>
      <c r="E16" s="9" t="s">
        <v>183</v>
      </c>
      <c r="F16" s="9" t="s">
        <v>184</v>
      </c>
      <c r="G16" s="9" t="s">
        <v>185</v>
      </c>
      <c r="H16" s="10" t="s">
        <v>187</v>
      </c>
      <c r="I16" s="413" t="s">
        <v>191</v>
      </c>
      <c r="J16" s="413"/>
      <c r="K16" s="413"/>
      <c r="L16" s="413" t="s">
        <v>322</v>
      </c>
      <c r="M16" s="413"/>
      <c r="N16" s="413"/>
      <c r="O16" s="413"/>
      <c r="P16" s="413"/>
      <c r="Q16" s="413"/>
      <c r="R16" s="413"/>
      <c r="S16" s="413"/>
      <c r="T16" s="413"/>
      <c r="U16" s="413" t="s">
        <v>322</v>
      </c>
      <c r="V16" s="413"/>
      <c r="W16" s="413"/>
      <c r="X16" s="7"/>
    </row>
    <row r="17" spans="1:24" s="4" customFormat="1" ht="18">
      <c r="A17" s="11"/>
      <c r="B17" s="11"/>
      <c r="C17" s="11"/>
      <c r="D17" s="11"/>
      <c r="E17" s="11"/>
      <c r="F17" s="11"/>
      <c r="G17" s="11"/>
      <c r="H17" s="11" t="s">
        <v>188</v>
      </c>
      <c r="I17" s="5" t="s">
        <v>196</v>
      </c>
      <c r="J17" s="5" t="s">
        <v>197</v>
      </c>
      <c r="K17" s="5" t="s">
        <v>198</v>
      </c>
      <c r="L17" s="5" t="s">
        <v>199</v>
      </c>
      <c r="M17" s="5" t="s">
        <v>200</v>
      </c>
      <c r="N17" s="5" t="s">
        <v>201</v>
      </c>
      <c r="O17" s="5" t="s">
        <v>202</v>
      </c>
      <c r="P17" s="5" t="s">
        <v>203</v>
      </c>
      <c r="Q17" s="5" t="s">
        <v>204</v>
      </c>
      <c r="R17" s="5" t="s">
        <v>205</v>
      </c>
      <c r="S17" s="5" t="s">
        <v>206</v>
      </c>
      <c r="T17" s="5" t="s">
        <v>207</v>
      </c>
      <c r="U17" s="5" t="s">
        <v>196</v>
      </c>
      <c r="V17" s="5" t="s">
        <v>197</v>
      </c>
      <c r="W17" s="5" t="s">
        <v>198</v>
      </c>
      <c r="X17" s="8"/>
    </row>
    <row r="18" spans="1:24" s="3" customFormat="1" ht="21.75" customHeight="1">
      <c r="A18" s="13">
        <v>1</v>
      </c>
      <c r="B18" s="14" t="s">
        <v>770</v>
      </c>
      <c r="C18" s="14" t="s">
        <v>771</v>
      </c>
      <c r="D18" s="9" t="s">
        <v>220</v>
      </c>
      <c r="E18" s="9">
        <v>5</v>
      </c>
      <c r="F18" s="9" t="s">
        <v>209</v>
      </c>
      <c r="G18" s="13" t="s">
        <v>210</v>
      </c>
      <c r="H18" s="13" t="s">
        <v>211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s="2" customFormat="1" ht="18">
      <c r="A19" s="15"/>
      <c r="B19" s="15"/>
      <c r="C19" s="16" t="s">
        <v>772</v>
      </c>
      <c r="D19" s="10"/>
      <c r="E19" s="10"/>
      <c r="F19" s="10"/>
      <c r="G19" s="18"/>
      <c r="H19" s="18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s="32" customFormat="1" ht="21.75" customHeight="1">
      <c r="A20" s="13">
        <v>2</v>
      </c>
      <c r="B20" s="14" t="s">
        <v>773</v>
      </c>
      <c r="C20" s="14" t="s">
        <v>774</v>
      </c>
      <c r="D20" s="9" t="s">
        <v>220</v>
      </c>
      <c r="E20" s="9">
        <v>5</v>
      </c>
      <c r="F20" s="9" t="s">
        <v>209</v>
      </c>
      <c r="G20" s="13" t="s">
        <v>210</v>
      </c>
      <c r="H20" s="13" t="s">
        <v>211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s="3" customFormat="1" ht="21.75" customHeight="1">
      <c r="A21" s="13">
        <v>3</v>
      </c>
      <c r="B21" s="14" t="s">
        <v>775</v>
      </c>
      <c r="C21" s="14" t="s">
        <v>776</v>
      </c>
      <c r="D21" s="79" t="s">
        <v>215</v>
      </c>
      <c r="E21" s="9">
        <v>6</v>
      </c>
      <c r="F21" s="9" t="s">
        <v>209</v>
      </c>
      <c r="G21" s="13" t="s">
        <v>210</v>
      </c>
      <c r="H21" s="13" t="s">
        <v>211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2" customFormat="1" ht="18">
      <c r="A22" s="17"/>
      <c r="B22" s="17"/>
      <c r="C22" s="22" t="s">
        <v>777</v>
      </c>
      <c r="D22" s="11"/>
      <c r="E22" s="11"/>
      <c r="F22" s="11"/>
      <c r="G22" s="19"/>
      <c r="H22" s="19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s="33" customFormat="1" ht="18">
      <c r="A23" s="18">
        <v>4</v>
      </c>
      <c r="B23" s="15" t="s">
        <v>778</v>
      </c>
      <c r="C23" s="16" t="s">
        <v>779</v>
      </c>
      <c r="D23" s="440" t="s">
        <v>780</v>
      </c>
      <c r="E23" s="441"/>
      <c r="F23" s="10" t="s">
        <v>209</v>
      </c>
      <c r="G23" s="18" t="s">
        <v>210</v>
      </c>
      <c r="H23" s="18" t="s">
        <v>211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s="33" customFormat="1" ht="18">
      <c r="A24" s="17"/>
      <c r="B24" s="17"/>
      <c r="C24" s="22" t="s">
        <v>781</v>
      </c>
      <c r="D24" s="11"/>
      <c r="E24" s="11"/>
      <c r="F24" s="11"/>
      <c r="G24" s="19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s="2" customFormat="1" ht="18">
      <c r="A25" s="33"/>
      <c r="B25" s="33"/>
      <c r="C25" s="65"/>
      <c r="D25" s="32"/>
      <c r="E25" s="32"/>
      <c r="F25" s="32"/>
      <c r="G25" s="32"/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</row>
  </sheetData>
  <sheetProtection/>
  <mergeCells count="10">
    <mergeCell ref="I16:K16"/>
    <mergeCell ref="L16:T16"/>
    <mergeCell ref="U16:W16"/>
    <mergeCell ref="D23:E23"/>
    <mergeCell ref="A1:X1"/>
    <mergeCell ref="A2:X2"/>
    <mergeCell ref="A3:X3"/>
    <mergeCell ref="D15:G15"/>
    <mergeCell ref="I15:T15"/>
    <mergeCell ref="U15:W15"/>
  </mergeCells>
  <printOptions/>
  <pageMargins left="0.75" right="0.23" top="0.58" bottom="0.46" header="0.5" footer="0.4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0"/>
  <sheetViews>
    <sheetView zoomScalePageLayoutView="0" workbookViewId="0" topLeftCell="A1">
      <selection activeCell="D14" sqref="D14"/>
    </sheetView>
  </sheetViews>
  <sheetFormatPr defaultColWidth="9.140625" defaultRowHeight="21.75"/>
  <cols>
    <col min="1" max="1" width="4.140625" style="1" customWidth="1"/>
    <col min="2" max="2" width="28.421875" style="1" customWidth="1"/>
    <col min="3" max="3" width="30.8515625" style="1" customWidth="1"/>
    <col min="4" max="4" width="5.57421875" style="12" customWidth="1"/>
    <col min="5" max="5" width="3.00390625" style="12" customWidth="1"/>
    <col min="6" max="6" width="5.28125" style="12" customWidth="1"/>
    <col min="7" max="7" width="5.140625" style="12" customWidth="1"/>
    <col min="8" max="8" width="9.140625" style="12" customWidth="1"/>
    <col min="9" max="11" width="3.28125" style="1" customWidth="1"/>
    <col min="12" max="13" width="3.140625" style="1" customWidth="1"/>
    <col min="14" max="14" width="3.28125" style="1" customWidth="1"/>
    <col min="15" max="16" width="3.421875" style="1" customWidth="1"/>
    <col min="17" max="17" width="3.28125" style="1" customWidth="1"/>
    <col min="18" max="18" width="3.140625" style="1" customWidth="1"/>
    <col min="19" max="19" width="3.28125" style="1" customWidth="1"/>
    <col min="20" max="20" width="3.421875" style="1" customWidth="1"/>
    <col min="21" max="21" width="4.140625" style="1" customWidth="1"/>
    <col min="22" max="22" width="4.28125" style="1" customWidth="1"/>
    <col min="23" max="23" width="4.8515625" style="1" customWidth="1"/>
    <col min="24" max="24" width="6.7109375" style="1" customWidth="1"/>
    <col min="25" max="16384" width="9.140625" style="1" customWidth="1"/>
  </cols>
  <sheetData>
    <row r="1" spans="1:24" s="64" customFormat="1" ht="26.25">
      <c r="A1" s="419" t="s">
        <v>471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</row>
    <row r="2" spans="1:24" ht="26.25">
      <c r="A2" s="417" t="s">
        <v>782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</row>
    <row r="3" spans="1:24" ht="26.25">
      <c r="A3" s="419" t="s">
        <v>174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</row>
    <row r="4" ht="21" customHeight="1"/>
    <row r="5" ht="21">
      <c r="A5" s="20" t="s">
        <v>175</v>
      </c>
    </row>
    <row r="6" ht="21">
      <c r="A6" s="20" t="s">
        <v>225</v>
      </c>
    </row>
    <row r="7" ht="21">
      <c r="B7" s="1" t="s">
        <v>299</v>
      </c>
    </row>
    <row r="8" ht="21">
      <c r="B8" s="1" t="s">
        <v>298</v>
      </c>
    </row>
    <row r="9" ht="21">
      <c r="A9" s="20" t="s">
        <v>227</v>
      </c>
    </row>
    <row r="10" ht="21">
      <c r="B10" s="1" t="s">
        <v>228</v>
      </c>
    </row>
    <row r="11" ht="21">
      <c r="B11" s="1" t="s">
        <v>324</v>
      </c>
    </row>
    <row r="12" ht="21">
      <c r="B12" s="1" t="s">
        <v>406</v>
      </c>
    </row>
    <row r="13" ht="21">
      <c r="B13" s="1" t="s">
        <v>325</v>
      </c>
    </row>
    <row r="14" ht="21" customHeight="1"/>
    <row r="15" spans="1:24" s="4" customFormat="1" ht="18">
      <c r="A15" s="9" t="s">
        <v>176</v>
      </c>
      <c r="B15" s="9" t="s">
        <v>178</v>
      </c>
      <c r="C15" s="9" t="s">
        <v>179</v>
      </c>
      <c r="D15" s="413" t="s">
        <v>181</v>
      </c>
      <c r="E15" s="413"/>
      <c r="F15" s="413"/>
      <c r="G15" s="413"/>
      <c r="H15" s="9" t="s">
        <v>186</v>
      </c>
      <c r="I15" s="413" t="s">
        <v>469</v>
      </c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4" t="s">
        <v>470</v>
      </c>
      <c r="V15" s="415"/>
      <c r="W15" s="416"/>
      <c r="X15" s="6" t="s">
        <v>193</v>
      </c>
    </row>
    <row r="16" spans="1:24" s="4" customFormat="1" ht="18">
      <c r="A16" s="10" t="s">
        <v>177</v>
      </c>
      <c r="B16" s="10"/>
      <c r="C16" s="10" t="s">
        <v>180</v>
      </c>
      <c r="D16" s="9" t="s">
        <v>182</v>
      </c>
      <c r="E16" s="9" t="s">
        <v>183</v>
      </c>
      <c r="F16" s="9" t="s">
        <v>184</v>
      </c>
      <c r="G16" s="9" t="s">
        <v>185</v>
      </c>
      <c r="H16" s="10" t="s">
        <v>187</v>
      </c>
      <c r="I16" s="413" t="s">
        <v>191</v>
      </c>
      <c r="J16" s="413"/>
      <c r="K16" s="413"/>
      <c r="L16" s="413" t="s">
        <v>322</v>
      </c>
      <c r="M16" s="413"/>
      <c r="N16" s="413"/>
      <c r="O16" s="413"/>
      <c r="P16" s="413"/>
      <c r="Q16" s="413"/>
      <c r="R16" s="413"/>
      <c r="S16" s="413"/>
      <c r="T16" s="413"/>
      <c r="U16" s="413" t="s">
        <v>322</v>
      </c>
      <c r="V16" s="413"/>
      <c r="W16" s="413"/>
      <c r="X16" s="7"/>
    </row>
    <row r="17" spans="1:24" s="4" customFormat="1" ht="18">
      <c r="A17" s="11"/>
      <c r="B17" s="11"/>
      <c r="C17" s="11"/>
      <c r="D17" s="11"/>
      <c r="E17" s="11"/>
      <c r="F17" s="11"/>
      <c r="G17" s="11"/>
      <c r="H17" s="11" t="s">
        <v>188</v>
      </c>
      <c r="I17" s="5" t="s">
        <v>196</v>
      </c>
      <c r="J17" s="5" t="s">
        <v>197</v>
      </c>
      <c r="K17" s="5" t="s">
        <v>198</v>
      </c>
      <c r="L17" s="5" t="s">
        <v>199</v>
      </c>
      <c r="M17" s="5" t="s">
        <v>200</v>
      </c>
      <c r="N17" s="5" t="s">
        <v>201</v>
      </c>
      <c r="O17" s="5" t="s">
        <v>202</v>
      </c>
      <c r="P17" s="5" t="s">
        <v>203</v>
      </c>
      <c r="Q17" s="5" t="s">
        <v>204</v>
      </c>
      <c r="R17" s="5" t="s">
        <v>205</v>
      </c>
      <c r="S17" s="5" t="s">
        <v>206</v>
      </c>
      <c r="T17" s="5" t="s">
        <v>207</v>
      </c>
      <c r="U17" s="5" t="s">
        <v>196</v>
      </c>
      <c r="V17" s="5" t="s">
        <v>197</v>
      </c>
      <c r="W17" s="5" t="s">
        <v>198</v>
      </c>
      <c r="X17" s="8"/>
    </row>
    <row r="18" spans="1:24" s="3" customFormat="1" ht="21.75" customHeight="1">
      <c r="A18" s="13">
        <v>1</v>
      </c>
      <c r="B18" s="14" t="s">
        <v>783</v>
      </c>
      <c r="C18" s="14" t="s">
        <v>784</v>
      </c>
      <c r="D18" s="431" t="s">
        <v>785</v>
      </c>
      <c r="E18" s="432"/>
      <c r="F18" s="433"/>
      <c r="G18" s="13" t="s">
        <v>210</v>
      </c>
      <c r="H18" s="13" t="s">
        <v>211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s="2" customFormat="1" ht="18">
      <c r="A19" s="15"/>
      <c r="B19" s="15"/>
      <c r="C19" s="16" t="s">
        <v>786</v>
      </c>
      <c r="D19" s="424"/>
      <c r="E19" s="425"/>
      <c r="F19" s="426"/>
      <c r="G19" s="18"/>
      <c r="H19" s="18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s="2" customFormat="1" ht="18">
      <c r="A20" s="17"/>
      <c r="B20" s="17"/>
      <c r="C20" s="22"/>
      <c r="D20" s="427"/>
      <c r="E20" s="428"/>
      <c r="F20" s="429"/>
      <c r="G20" s="19"/>
      <c r="H20" s="19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s="3" customFormat="1" ht="21.75" customHeight="1">
      <c r="A21" s="13">
        <v>2</v>
      </c>
      <c r="B21" s="14" t="s">
        <v>787</v>
      </c>
      <c r="C21" s="14" t="s">
        <v>788</v>
      </c>
      <c r="D21" s="80" t="s">
        <v>789</v>
      </c>
      <c r="E21" s="74">
        <v>4</v>
      </c>
      <c r="F21" s="74" t="s">
        <v>209</v>
      </c>
      <c r="G21" s="13" t="s">
        <v>210</v>
      </c>
      <c r="H21" s="13" t="s">
        <v>211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2" customFormat="1" ht="20.25">
      <c r="A22" s="17"/>
      <c r="B22" s="17"/>
      <c r="C22" s="22" t="s">
        <v>790</v>
      </c>
      <c r="D22" s="76"/>
      <c r="E22" s="76"/>
      <c r="F22" s="76"/>
      <c r="G22" s="19"/>
      <c r="H22" s="19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s="2" customFormat="1" ht="18">
      <c r="A23" s="33"/>
      <c r="B23" s="33"/>
      <c r="C23" s="65"/>
      <c r="D23" s="32"/>
      <c r="E23" s="32"/>
      <c r="F23" s="32"/>
      <c r="G23" s="32"/>
      <c r="H23" s="3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</row>
    <row r="24" ht="21">
      <c r="A24" s="20" t="s">
        <v>270</v>
      </c>
    </row>
    <row r="25" ht="21">
      <c r="A25" s="20" t="s">
        <v>225</v>
      </c>
    </row>
    <row r="26" ht="21">
      <c r="B26" s="1" t="s">
        <v>303</v>
      </c>
    </row>
    <row r="27" ht="21">
      <c r="B27" s="1" t="s">
        <v>304</v>
      </c>
    </row>
    <row r="28" ht="21">
      <c r="A28" s="20" t="s">
        <v>230</v>
      </c>
    </row>
    <row r="29" ht="21">
      <c r="B29" s="1" t="s">
        <v>237</v>
      </c>
    </row>
    <row r="30" ht="21">
      <c r="B30" s="1" t="s">
        <v>238</v>
      </c>
    </row>
    <row r="31" ht="21">
      <c r="B31" s="1" t="s">
        <v>239</v>
      </c>
    </row>
    <row r="32" ht="21">
      <c r="B32" s="1" t="s">
        <v>240</v>
      </c>
    </row>
    <row r="33" ht="21">
      <c r="B33" s="1" t="s">
        <v>241</v>
      </c>
    </row>
    <row r="35" spans="1:24" s="4" customFormat="1" ht="18">
      <c r="A35" s="9" t="s">
        <v>176</v>
      </c>
      <c r="B35" s="9" t="s">
        <v>178</v>
      </c>
      <c r="C35" s="9" t="s">
        <v>179</v>
      </c>
      <c r="D35" s="413" t="s">
        <v>181</v>
      </c>
      <c r="E35" s="413"/>
      <c r="F35" s="413"/>
      <c r="G35" s="413"/>
      <c r="H35" s="9" t="s">
        <v>186</v>
      </c>
      <c r="I35" s="413" t="s">
        <v>192</v>
      </c>
      <c r="J35" s="413"/>
      <c r="K35" s="413"/>
      <c r="L35" s="413"/>
      <c r="M35" s="413"/>
      <c r="N35" s="413"/>
      <c r="O35" s="413"/>
      <c r="P35" s="413"/>
      <c r="Q35" s="413"/>
      <c r="R35" s="413"/>
      <c r="S35" s="413"/>
      <c r="T35" s="413"/>
      <c r="U35" s="414" t="s">
        <v>323</v>
      </c>
      <c r="V35" s="415"/>
      <c r="W35" s="416"/>
      <c r="X35" s="6" t="s">
        <v>193</v>
      </c>
    </row>
    <row r="36" spans="1:24" s="4" customFormat="1" ht="18">
      <c r="A36" s="10" t="s">
        <v>177</v>
      </c>
      <c r="B36" s="10"/>
      <c r="C36" s="10" t="s">
        <v>180</v>
      </c>
      <c r="D36" s="9" t="s">
        <v>182</v>
      </c>
      <c r="E36" s="9" t="s">
        <v>183</v>
      </c>
      <c r="F36" s="9" t="s">
        <v>184</v>
      </c>
      <c r="G36" s="9" t="s">
        <v>185</v>
      </c>
      <c r="H36" s="10" t="s">
        <v>187</v>
      </c>
      <c r="I36" s="413" t="s">
        <v>191</v>
      </c>
      <c r="J36" s="413"/>
      <c r="K36" s="413"/>
      <c r="L36" s="413" t="s">
        <v>322</v>
      </c>
      <c r="M36" s="413"/>
      <c r="N36" s="413"/>
      <c r="O36" s="413"/>
      <c r="P36" s="413"/>
      <c r="Q36" s="413"/>
      <c r="R36" s="413"/>
      <c r="S36" s="413"/>
      <c r="T36" s="413"/>
      <c r="U36" s="413" t="s">
        <v>322</v>
      </c>
      <c r="V36" s="413"/>
      <c r="W36" s="413"/>
      <c r="X36" s="7"/>
    </row>
    <row r="37" spans="1:24" s="4" customFormat="1" ht="18">
      <c r="A37" s="11"/>
      <c r="B37" s="11"/>
      <c r="C37" s="11"/>
      <c r="D37" s="11"/>
      <c r="E37" s="11"/>
      <c r="F37" s="11"/>
      <c r="G37" s="11"/>
      <c r="H37" s="11" t="s">
        <v>188</v>
      </c>
      <c r="I37" s="5" t="s">
        <v>196</v>
      </c>
      <c r="J37" s="5" t="s">
        <v>197</v>
      </c>
      <c r="K37" s="5" t="s">
        <v>198</v>
      </c>
      <c r="L37" s="5" t="s">
        <v>199</v>
      </c>
      <c r="M37" s="5" t="s">
        <v>200</v>
      </c>
      <c r="N37" s="5" t="s">
        <v>201</v>
      </c>
      <c r="O37" s="5" t="s">
        <v>202</v>
      </c>
      <c r="P37" s="5" t="s">
        <v>203</v>
      </c>
      <c r="Q37" s="5" t="s">
        <v>204</v>
      </c>
      <c r="R37" s="5" t="s">
        <v>205</v>
      </c>
      <c r="S37" s="5" t="s">
        <v>206</v>
      </c>
      <c r="T37" s="5" t="s">
        <v>207</v>
      </c>
      <c r="U37" s="5" t="s">
        <v>196</v>
      </c>
      <c r="V37" s="5" t="s">
        <v>197</v>
      </c>
      <c r="W37" s="5" t="s">
        <v>198</v>
      </c>
      <c r="X37" s="8"/>
    </row>
    <row r="38" spans="1:24" s="2" customFormat="1" ht="18">
      <c r="A38" s="13">
        <v>1</v>
      </c>
      <c r="B38" s="21" t="s">
        <v>791</v>
      </c>
      <c r="C38" s="21" t="s">
        <v>792</v>
      </c>
      <c r="D38" s="431" t="s">
        <v>793</v>
      </c>
      <c r="E38" s="432"/>
      <c r="F38" s="433"/>
      <c r="G38" s="13"/>
      <c r="H38" s="13" t="s">
        <v>794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13"/>
    </row>
    <row r="39" spans="1:24" s="2" customFormat="1" ht="18">
      <c r="A39" s="19"/>
      <c r="B39" s="17"/>
      <c r="C39" s="17"/>
      <c r="D39" s="427"/>
      <c r="E39" s="428"/>
      <c r="F39" s="429"/>
      <c r="G39" s="19"/>
      <c r="H39" s="19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s="2" customFormat="1" ht="18">
      <c r="A40" s="18">
        <v>2</v>
      </c>
      <c r="B40" s="15" t="s">
        <v>795</v>
      </c>
      <c r="C40" s="15" t="s">
        <v>796</v>
      </c>
      <c r="D40" s="431" t="s">
        <v>793</v>
      </c>
      <c r="E40" s="432"/>
      <c r="F40" s="433"/>
      <c r="G40" s="18"/>
      <c r="H40" s="13" t="s">
        <v>797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</row>
    <row r="41" spans="1:24" s="2" customFormat="1" ht="18">
      <c r="A41" s="18"/>
      <c r="B41" s="15" t="s">
        <v>798</v>
      </c>
      <c r="C41" s="15"/>
      <c r="D41" s="424"/>
      <c r="E41" s="425"/>
      <c r="F41" s="426"/>
      <c r="G41" s="18"/>
      <c r="H41" s="18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</row>
    <row r="42" spans="1:24" s="2" customFormat="1" ht="18">
      <c r="A42" s="19"/>
      <c r="B42" s="17"/>
      <c r="C42" s="17"/>
      <c r="D42" s="427"/>
      <c r="E42" s="428"/>
      <c r="F42" s="429"/>
      <c r="G42" s="19"/>
      <c r="H42" s="19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s="2" customFormat="1" ht="18">
      <c r="A43" s="18">
        <v>3</v>
      </c>
      <c r="B43" s="15" t="s">
        <v>799</v>
      </c>
      <c r="C43" s="15" t="s">
        <v>800</v>
      </c>
      <c r="D43" s="431" t="s">
        <v>793</v>
      </c>
      <c r="E43" s="432"/>
      <c r="F43" s="433"/>
      <c r="G43" s="18"/>
      <c r="H43" s="13" t="s">
        <v>797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 s="2" customFormat="1" ht="18">
      <c r="A44" s="17"/>
      <c r="B44" s="17"/>
      <c r="C44" s="17"/>
      <c r="D44" s="435"/>
      <c r="E44" s="435"/>
      <c r="F44" s="435"/>
      <c r="G44" s="19"/>
      <c r="H44" s="19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s="2" customFormat="1" ht="18">
      <c r="A45" s="18">
        <v>4</v>
      </c>
      <c r="B45" s="15" t="s">
        <v>801</v>
      </c>
      <c r="C45" s="15" t="s">
        <v>802</v>
      </c>
      <c r="D45" s="431" t="s">
        <v>803</v>
      </c>
      <c r="E45" s="432"/>
      <c r="F45" s="433"/>
      <c r="G45" s="18"/>
      <c r="H45" s="13" t="s">
        <v>797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1:24" s="2" customFormat="1" ht="18">
      <c r="A46" s="17"/>
      <c r="B46" s="17"/>
      <c r="C46" s="17"/>
      <c r="D46" s="435"/>
      <c r="E46" s="435"/>
      <c r="F46" s="435"/>
      <c r="G46" s="19"/>
      <c r="H46" s="19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4" ht="21">
      <c r="A47" s="20"/>
      <c r="B47" s="34"/>
      <c r="C47" s="34"/>
      <c r="D47" s="35"/>
      <c r="E47" s="35"/>
      <c r="F47" s="35"/>
      <c r="G47" s="35"/>
      <c r="H47" s="35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</row>
    <row r="48" ht="21">
      <c r="A48" s="20" t="s">
        <v>334</v>
      </c>
    </row>
    <row r="49" ht="21">
      <c r="A49" s="20" t="s">
        <v>225</v>
      </c>
    </row>
    <row r="50" ht="21">
      <c r="B50" s="1" t="s">
        <v>305</v>
      </c>
    </row>
    <row r="51" ht="21">
      <c r="B51" s="1" t="s">
        <v>306</v>
      </c>
    </row>
    <row r="52" ht="21">
      <c r="A52" s="20" t="s">
        <v>230</v>
      </c>
    </row>
    <row r="53" ht="21">
      <c r="B53" s="1" t="s">
        <v>335</v>
      </c>
    </row>
    <row r="54" ht="21">
      <c r="B54" s="1" t="s">
        <v>336</v>
      </c>
    </row>
    <row r="55" ht="21">
      <c r="B55" s="1" t="s">
        <v>337</v>
      </c>
    </row>
    <row r="56" ht="21">
      <c r="B56" s="1" t="s">
        <v>338</v>
      </c>
    </row>
    <row r="58" spans="1:24" s="4" customFormat="1" ht="18">
      <c r="A58" s="9" t="s">
        <v>176</v>
      </c>
      <c r="B58" s="9" t="s">
        <v>178</v>
      </c>
      <c r="C58" s="9" t="s">
        <v>179</v>
      </c>
      <c r="D58" s="413" t="s">
        <v>181</v>
      </c>
      <c r="E58" s="413"/>
      <c r="F58" s="413"/>
      <c r="G58" s="413"/>
      <c r="H58" s="9" t="s">
        <v>186</v>
      </c>
      <c r="I58" s="413" t="s">
        <v>192</v>
      </c>
      <c r="J58" s="413"/>
      <c r="K58" s="413"/>
      <c r="L58" s="413"/>
      <c r="M58" s="413"/>
      <c r="N58" s="413"/>
      <c r="O58" s="413"/>
      <c r="P58" s="413"/>
      <c r="Q58" s="413"/>
      <c r="R58" s="413"/>
      <c r="S58" s="413"/>
      <c r="T58" s="413"/>
      <c r="U58" s="414" t="s">
        <v>323</v>
      </c>
      <c r="V58" s="415"/>
      <c r="W58" s="416"/>
      <c r="X58" s="6" t="s">
        <v>193</v>
      </c>
    </row>
    <row r="59" spans="1:24" s="4" customFormat="1" ht="18">
      <c r="A59" s="10" t="s">
        <v>177</v>
      </c>
      <c r="B59" s="10"/>
      <c r="C59" s="10" t="s">
        <v>180</v>
      </c>
      <c r="D59" s="9" t="s">
        <v>182</v>
      </c>
      <c r="E59" s="9" t="s">
        <v>183</v>
      </c>
      <c r="F59" s="9" t="s">
        <v>184</v>
      </c>
      <c r="G59" s="9" t="s">
        <v>185</v>
      </c>
      <c r="H59" s="10" t="s">
        <v>187</v>
      </c>
      <c r="I59" s="413" t="s">
        <v>191</v>
      </c>
      <c r="J59" s="413"/>
      <c r="K59" s="413"/>
      <c r="L59" s="413" t="s">
        <v>322</v>
      </c>
      <c r="M59" s="413"/>
      <c r="N59" s="413"/>
      <c r="O59" s="413"/>
      <c r="P59" s="413"/>
      <c r="Q59" s="413"/>
      <c r="R59" s="413"/>
      <c r="S59" s="413"/>
      <c r="T59" s="413"/>
      <c r="U59" s="413" t="s">
        <v>322</v>
      </c>
      <c r="V59" s="413"/>
      <c r="W59" s="413"/>
      <c r="X59" s="7"/>
    </row>
    <row r="60" spans="1:24" s="4" customFormat="1" ht="18">
      <c r="A60" s="11"/>
      <c r="B60" s="11"/>
      <c r="C60" s="11"/>
      <c r="D60" s="11"/>
      <c r="E60" s="11"/>
      <c r="F60" s="11"/>
      <c r="G60" s="11"/>
      <c r="H60" s="11" t="s">
        <v>188</v>
      </c>
      <c r="I60" s="5" t="s">
        <v>196</v>
      </c>
      <c r="J60" s="5" t="s">
        <v>197</v>
      </c>
      <c r="K60" s="5" t="s">
        <v>198</v>
      </c>
      <c r="L60" s="5" t="s">
        <v>199</v>
      </c>
      <c r="M60" s="5" t="s">
        <v>200</v>
      </c>
      <c r="N60" s="5" t="s">
        <v>201</v>
      </c>
      <c r="O60" s="5" t="s">
        <v>202</v>
      </c>
      <c r="P60" s="5" t="s">
        <v>203</v>
      </c>
      <c r="Q60" s="5" t="s">
        <v>204</v>
      </c>
      <c r="R60" s="5" t="s">
        <v>205</v>
      </c>
      <c r="S60" s="5" t="s">
        <v>206</v>
      </c>
      <c r="T60" s="5" t="s">
        <v>207</v>
      </c>
      <c r="U60" s="5" t="s">
        <v>196</v>
      </c>
      <c r="V60" s="5" t="s">
        <v>197</v>
      </c>
      <c r="W60" s="5" t="s">
        <v>198</v>
      </c>
      <c r="X60" s="8"/>
    </row>
    <row r="61" spans="1:24" s="2" customFormat="1" ht="18">
      <c r="A61" s="13">
        <v>1</v>
      </c>
      <c r="B61" s="21" t="s">
        <v>804</v>
      </c>
      <c r="C61" s="21" t="s">
        <v>805</v>
      </c>
      <c r="D61" s="421" t="s">
        <v>806</v>
      </c>
      <c r="E61" s="422"/>
      <c r="F61" s="423"/>
      <c r="G61" s="13"/>
      <c r="H61" s="13" t="s">
        <v>797</v>
      </c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</row>
    <row r="62" spans="1:24" s="2" customFormat="1" ht="18">
      <c r="A62" s="18"/>
      <c r="B62" s="15" t="s">
        <v>807</v>
      </c>
      <c r="C62" s="15"/>
      <c r="D62" s="18"/>
      <c r="E62" s="18"/>
      <c r="F62" s="18"/>
      <c r="G62" s="18"/>
      <c r="H62" s="18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s="2" customFormat="1" ht="18">
      <c r="A63" s="19"/>
      <c r="B63" s="17"/>
      <c r="C63" s="17"/>
      <c r="D63" s="19"/>
      <c r="E63" s="19"/>
      <c r="F63" s="19"/>
      <c r="G63" s="19"/>
      <c r="H63" s="19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1:24" s="2" customFormat="1" ht="18">
      <c r="A64" s="32"/>
      <c r="B64" s="33"/>
      <c r="C64" s="33"/>
      <c r="D64" s="32"/>
      <c r="E64" s="32"/>
      <c r="F64" s="32"/>
      <c r="G64" s="32"/>
      <c r="H64" s="32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:24" s="2" customFormat="1" ht="18">
      <c r="A65" s="32"/>
      <c r="B65" s="33"/>
      <c r="C65" s="33"/>
      <c r="D65" s="32"/>
      <c r="E65" s="32"/>
      <c r="F65" s="32"/>
      <c r="G65" s="32"/>
      <c r="H65" s="32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2" customFormat="1" ht="18">
      <c r="A66" s="32"/>
      <c r="B66" s="33"/>
      <c r="C66" s="33"/>
      <c r="D66" s="32"/>
      <c r="E66" s="32"/>
      <c r="F66" s="32"/>
      <c r="G66" s="32"/>
      <c r="H66" s="32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s="2" customFormat="1" ht="18">
      <c r="A67" s="32"/>
      <c r="B67" s="33"/>
      <c r="C67" s="33"/>
      <c r="D67" s="32"/>
      <c r="E67" s="32"/>
      <c r="F67" s="32"/>
      <c r="G67" s="32"/>
      <c r="H67" s="32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 s="2" customFormat="1" ht="18">
      <c r="A68" s="32"/>
      <c r="B68" s="33"/>
      <c r="C68" s="33"/>
      <c r="D68" s="32"/>
      <c r="E68" s="32"/>
      <c r="F68" s="32"/>
      <c r="G68" s="32"/>
      <c r="H68" s="32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s="2" customFormat="1" ht="18">
      <c r="A69" s="32"/>
      <c r="B69" s="33"/>
      <c r="C69" s="33"/>
      <c r="D69" s="32"/>
      <c r="E69" s="32"/>
      <c r="F69" s="32"/>
      <c r="G69" s="32"/>
      <c r="H69" s="32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:24" s="2" customFormat="1" ht="18">
      <c r="A70" s="32"/>
      <c r="B70" s="33"/>
      <c r="C70" s="33"/>
      <c r="D70" s="32"/>
      <c r="E70" s="32"/>
      <c r="F70" s="32"/>
      <c r="G70" s="32"/>
      <c r="H70" s="32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</sheetData>
  <sheetProtection/>
  <mergeCells count="34">
    <mergeCell ref="I59:K59"/>
    <mergeCell ref="L59:T59"/>
    <mergeCell ref="U59:W59"/>
    <mergeCell ref="D61:F61"/>
    <mergeCell ref="D44:F44"/>
    <mergeCell ref="D45:F45"/>
    <mergeCell ref="D46:F46"/>
    <mergeCell ref="D58:G58"/>
    <mergeCell ref="I58:T58"/>
    <mergeCell ref="U58:W58"/>
    <mergeCell ref="D38:F38"/>
    <mergeCell ref="D39:F39"/>
    <mergeCell ref="D40:F40"/>
    <mergeCell ref="D41:F41"/>
    <mergeCell ref="D42:F42"/>
    <mergeCell ref="D43:F43"/>
    <mergeCell ref="D35:G35"/>
    <mergeCell ref="I35:T35"/>
    <mergeCell ref="U35:W35"/>
    <mergeCell ref="I36:K36"/>
    <mergeCell ref="L36:T36"/>
    <mergeCell ref="U36:W36"/>
    <mergeCell ref="I16:K16"/>
    <mergeCell ref="L16:T16"/>
    <mergeCell ref="U16:W16"/>
    <mergeCell ref="D18:F18"/>
    <mergeCell ref="D19:F19"/>
    <mergeCell ref="D20:F20"/>
    <mergeCell ref="A1:X1"/>
    <mergeCell ref="A2:X2"/>
    <mergeCell ref="A3:X3"/>
    <mergeCell ref="D15:G15"/>
    <mergeCell ref="I15:T15"/>
    <mergeCell ref="U15:W15"/>
  </mergeCells>
  <printOptions/>
  <pageMargins left="0.5" right="0.32" top="0.53" bottom="0.54" header="0.5" footer="0.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31"/>
  <sheetViews>
    <sheetView zoomScalePageLayoutView="0" workbookViewId="0" topLeftCell="A1">
      <selection activeCell="C15" sqref="C15"/>
    </sheetView>
  </sheetViews>
  <sheetFormatPr defaultColWidth="9.140625" defaultRowHeight="21.75"/>
  <cols>
    <col min="1" max="1" width="4.140625" style="1" customWidth="1"/>
    <col min="2" max="2" width="27.421875" style="1" customWidth="1"/>
    <col min="3" max="3" width="29.7109375" style="1" customWidth="1"/>
    <col min="4" max="4" width="5.57421875" style="12" customWidth="1"/>
    <col min="5" max="5" width="3.00390625" style="12" customWidth="1"/>
    <col min="6" max="6" width="5.28125" style="12" customWidth="1"/>
    <col min="7" max="7" width="5.140625" style="12" customWidth="1"/>
    <col min="8" max="8" width="8.140625" style="12" customWidth="1"/>
    <col min="9" max="11" width="3.28125" style="1" customWidth="1"/>
    <col min="12" max="13" width="3.140625" style="1" customWidth="1"/>
    <col min="14" max="14" width="3.28125" style="1" customWidth="1"/>
    <col min="15" max="16" width="3.421875" style="1" customWidth="1"/>
    <col min="17" max="17" width="3.28125" style="1" customWidth="1"/>
    <col min="18" max="18" width="3.140625" style="1" customWidth="1"/>
    <col min="19" max="19" width="3.28125" style="1" customWidth="1"/>
    <col min="20" max="20" width="3.421875" style="1" customWidth="1"/>
    <col min="21" max="21" width="4.140625" style="1" customWidth="1"/>
    <col min="22" max="22" width="4.28125" style="1" customWidth="1"/>
    <col min="23" max="23" width="4.8515625" style="1" customWidth="1"/>
    <col min="24" max="24" width="6.57421875" style="1" customWidth="1"/>
    <col min="25" max="16384" width="9.140625" style="1" customWidth="1"/>
  </cols>
  <sheetData>
    <row r="1" spans="1:24" s="64" customFormat="1" ht="26.25">
      <c r="A1" s="419" t="s">
        <v>471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</row>
    <row r="2" spans="1:24" ht="26.25">
      <c r="A2" s="417" t="s">
        <v>473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</row>
    <row r="3" spans="1:24" ht="26.25">
      <c r="A3" s="419" t="s">
        <v>174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</row>
    <row r="4" ht="21" customHeight="1"/>
    <row r="5" spans="1:8" s="69" customFormat="1" ht="23.25">
      <c r="A5" s="68" t="s">
        <v>175</v>
      </c>
      <c r="D5" s="70"/>
      <c r="E5" s="70"/>
      <c r="F5" s="70"/>
      <c r="G5" s="70"/>
      <c r="H5" s="70"/>
    </row>
    <row r="6" ht="21">
      <c r="A6" s="20" t="s">
        <v>225</v>
      </c>
    </row>
    <row r="7" ht="21">
      <c r="B7" s="1" t="s">
        <v>299</v>
      </c>
    </row>
    <row r="8" ht="21">
      <c r="B8" s="1" t="s">
        <v>298</v>
      </c>
    </row>
    <row r="9" ht="21">
      <c r="A9" s="20" t="s">
        <v>227</v>
      </c>
    </row>
    <row r="10" ht="21">
      <c r="B10" s="1" t="s">
        <v>474</v>
      </c>
    </row>
    <row r="11" ht="21">
      <c r="B11" s="1" t="s">
        <v>475</v>
      </c>
    </row>
    <row r="12" ht="21">
      <c r="B12" s="1" t="s">
        <v>476</v>
      </c>
    </row>
    <row r="13" ht="21">
      <c r="B13" s="1" t="s">
        <v>477</v>
      </c>
    </row>
    <row r="14" ht="21" customHeight="1">
      <c r="B14" s="1" t="s">
        <v>478</v>
      </c>
    </row>
    <row r="15" ht="21" customHeight="1">
      <c r="B15" s="1" t="s">
        <v>479</v>
      </c>
    </row>
    <row r="16" ht="21" customHeight="1">
      <c r="B16" s="1" t="s">
        <v>480</v>
      </c>
    </row>
    <row r="17" ht="14.25" customHeight="1"/>
    <row r="18" spans="1:24" s="4" customFormat="1" ht="18">
      <c r="A18" s="9" t="s">
        <v>176</v>
      </c>
      <c r="B18" s="9" t="s">
        <v>178</v>
      </c>
      <c r="C18" s="9" t="s">
        <v>179</v>
      </c>
      <c r="D18" s="413" t="s">
        <v>181</v>
      </c>
      <c r="E18" s="413"/>
      <c r="F18" s="413"/>
      <c r="G18" s="413"/>
      <c r="H18" s="9" t="s">
        <v>186</v>
      </c>
      <c r="I18" s="413" t="s">
        <v>486</v>
      </c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4" t="s">
        <v>642</v>
      </c>
      <c r="V18" s="415"/>
      <c r="W18" s="416"/>
      <c r="X18" s="6" t="s">
        <v>193</v>
      </c>
    </row>
    <row r="19" spans="1:24" s="4" customFormat="1" ht="18">
      <c r="A19" s="10" t="s">
        <v>177</v>
      </c>
      <c r="B19" s="10"/>
      <c r="C19" s="10" t="s">
        <v>180</v>
      </c>
      <c r="D19" s="9" t="s">
        <v>182</v>
      </c>
      <c r="E19" s="9" t="s">
        <v>183</v>
      </c>
      <c r="F19" s="9" t="s">
        <v>184</v>
      </c>
      <c r="G19" s="9" t="s">
        <v>185</v>
      </c>
      <c r="H19" s="10" t="s">
        <v>187</v>
      </c>
      <c r="I19" s="413" t="s">
        <v>322</v>
      </c>
      <c r="J19" s="413"/>
      <c r="K19" s="413"/>
      <c r="L19" s="413" t="s">
        <v>487</v>
      </c>
      <c r="M19" s="413"/>
      <c r="N19" s="413"/>
      <c r="O19" s="413"/>
      <c r="P19" s="413"/>
      <c r="Q19" s="413"/>
      <c r="R19" s="413"/>
      <c r="S19" s="413"/>
      <c r="T19" s="413"/>
      <c r="U19" s="413" t="s">
        <v>487</v>
      </c>
      <c r="V19" s="413"/>
      <c r="W19" s="413"/>
      <c r="X19" s="7"/>
    </row>
    <row r="20" spans="1:24" s="4" customFormat="1" ht="18">
      <c r="A20" s="11"/>
      <c r="B20" s="11"/>
      <c r="C20" s="11"/>
      <c r="D20" s="11"/>
      <c r="E20" s="11"/>
      <c r="F20" s="11"/>
      <c r="G20" s="11"/>
      <c r="H20" s="11" t="s">
        <v>188</v>
      </c>
      <c r="I20" s="5" t="s">
        <v>196</v>
      </c>
      <c r="J20" s="5" t="s">
        <v>197</v>
      </c>
      <c r="K20" s="5" t="s">
        <v>198</v>
      </c>
      <c r="L20" s="5" t="s">
        <v>199</v>
      </c>
      <c r="M20" s="5" t="s">
        <v>200</v>
      </c>
      <c r="N20" s="5" t="s">
        <v>201</v>
      </c>
      <c r="O20" s="5" t="s">
        <v>202</v>
      </c>
      <c r="P20" s="5" t="s">
        <v>203</v>
      </c>
      <c r="Q20" s="5" t="s">
        <v>204</v>
      </c>
      <c r="R20" s="5" t="s">
        <v>205</v>
      </c>
      <c r="S20" s="5" t="s">
        <v>206</v>
      </c>
      <c r="T20" s="5" t="s">
        <v>207</v>
      </c>
      <c r="U20" s="5" t="s">
        <v>196</v>
      </c>
      <c r="V20" s="5" t="s">
        <v>197</v>
      </c>
      <c r="W20" s="5" t="s">
        <v>198</v>
      </c>
      <c r="X20" s="8"/>
    </row>
    <row r="21" spans="1:24" s="3" customFormat="1" ht="21.75" customHeight="1">
      <c r="A21" s="13">
        <v>1</v>
      </c>
      <c r="B21" s="14" t="s">
        <v>194</v>
      </c>
      <c r="C21" s="14" t="s">
        <v>345</v>
      </c>
      <c r="D21" s="431" t="s">
        <v>346</v>
      </c>
      <c r="E21" s="432"/>
      <c r="F21" s="433"/>
      <c r="G21" s="13" t="s">
        <v>210</v>
      </c>
      <c r="H21" s="13" t="s">
        <v>211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2" customFormat="1" ht="18">
      <c r="A22" s="15"/>
      <c r="B22" s="15" t="s">
        <v>344</v>
      </c>
      <c r="C22" s="16" t="s">
        <v>481</v>
      </c>
      <c r="D22" s="424"/>
      <c r="E22" s="425"/>
      <c r="F22" s="426"/>
      <c r="G22" s="18"/>
      <c r="H22" s="18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s="2" customFormat="1" ht="18">
      <c r="A23" s="17"/>
      <c r="B23" s="17"/>
      <c r="C23" s="22"/>
      <c r="D23" s="427"/>
      <c r="E23" s="428"/>
      <c r="F23" s="429"/>
      <c r="G23" s="19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s="2" customFormat="1" ht="18">
      <c r="A24" s="13">
        <v>2</v>
      </c>
      <c r="B24" s="21" t="s">
        <v>482</v>
      </c>
      <c r="C24" s="14" t="s">
        <v>483</v>
      </c>
      <c r="D24" s="13" t="s">
        <v>347</v>
      </c>
      <c r="E24" s="66" t="s">
        <v>485</v>
      </c>
      <c r="F24" s="13" t="s">
        <v>209</v>
      </c>
      <c r="G24" s="13" t="s">
        <v>210</v>
      </c>
      <c r="H24" s="13" t="s">
        <v>211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2" customFormat="1" ht="18">
      <c r="A25" s="19"/>
      <c r="B25" s="17"/>
      <c r="C25" s="22" t="s">
        <v>484</v>
      </c>
      <c r="D25" s="19"/>
      <c r="E25" s="19"/>
      <c r="F25" s="19"/>
      <c r="G25" s="19"/>
      <c r="H25" s="19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s="2" customFormat="1" ht="18">
      <c r="A26" s="13">
        <v>3</v>
      </c>
      <c r="B26" s="21" t="s">
        <v>488</v>
      </c>
      <c r="C26" s="14" t="s">
        <v>490</v>
      </c>
      <c r="D26" s="13" t="s">
        <v>544</v>
      </c>
      <c r="E26" s="13">
        <v>4</v>
      </c>
      <c r="F26" s="13" t="s">
        <v>209</v>
      </c>
      <c r="G26" s="13" t="s">
        <v>210</v>
      </c>
      <c r="H26" s="13" t="s">
        <v>211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24" s="2" customFormat="1" ht="18">
      <c r="A27" s="18"/>
      <c r="B27" s="15" t="s">
        <v>489</v>
      </c>
      <c r="C27" s="16" t="s">
        <v>491</v>
      </c>
      <c r="D27" s="18"/>
      <c r="E27" s="18"/>
      <c r="F27" s="18"/>
      <c r="G27" s="18"/>
      <c r="H27" s="18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4" s="2" customFormat="1" ht="18">
      <c r="A28" s="19"/>
      <c r="B28" s="17"/>
      <c r="C28" s="22" t="s">
        <v>543</v>
      </c>
      <c r="D28" s="19"/>
      <c r="E28" s="19"/>
      <c r="F28" s="19"/>
      <c r="G28" s="19"/>
      <c r="H28" s="19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s="2" customFormat="1" ht="18">
      <c r="A29" s="33"/>
      <c r="B29" s="33"/>
      <c r="C29" s="65"/>
      <c r="D29" s="32"/>
      <c r="E29" s="32"/>
      <c r="F29" s="32"/>
      <c r="G29" s="32"/>
      <c r="H29" s="3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1:24" s="4" customFormat="1" ht="18">
      <c r="A30" s="9" t="s">
        <v>176</v>
      </c>
      <c r="B30" s="9" t="s">
        <v>178</v>
      </c>
      <c r="C30" s="9" t="s">
        <v>179</v>
      </c>
      <c r="D30" s="413" t="s">
        <v>181</v>
      </c>
      <c r="E30" s="413"/>
      <c r="F30" s="413"/>
      <c r="G30" s="413"/>
      <c r="H30" s="9" t="s">
        <v>186</v>
      </c>
      <c r="I30" s="413" t="s">
        <v>486</v>
      </c>
      <c r="J30" s="413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4" t="s">
        <v>642</v>
      </c>
      <c r="V30" s="415"/>
      <c r="W30" s="416"/>
      <c r="X30" s="6" t="s">
        <v>193</v>
      </c>
    </row>
    <row r="31" spans="1:24" s="4" customFormat="1" ht="18">
      <c r="A31" s="10" t="s">
        <v>177</v>
      </c>
      <c r="B31" s="10"/>
      <c r="C31" s="10" t="s">
        <v>180</v>
      </c>
      <c r="D31" s="9" t="s">
        <v>182</v>
      </c>
      <c r="E31" s="9" t="s">
        <v>183</v>
      </c>
      <c r="F31" s="9" t="s">
        <v>184</v>
      </c>
      <c r="G31" s="9" t="s">
        <v>185</v>
      </c>
      <c r="H31" s="10" t="s">
        <v>187</v>
      </c>
      <c r="I31" s="413" t="s">
        <v>322</v>
      </c>
      <c r="J31" s="413"/>
      <c r="K31" s="413"/>
      <c r="L31" s="413" t="s">
        <v>487</v>
      </c>
      <c r="M31" s="413"/>
      <c r="N31" s="413"/>
      <c r="O31" s="413"/>
      <c r="P31" s="413"/>
      <c r="Q31" s="413"/>
      <c r="R31" s="413"/>
      <c r="S31" s="413"/>
      <c r="T31" s="413"/>
      <c r="U31" s="413" t="s">
        <v>487</v>
      </c>
      <c r="V31" s="413"/>
      <c r="W31" s="413"/>
      <c r="X31" s="7"/>
    </row>
    <row r="32" spans="1:24" s="4" customFormat="1" ht="18">
      <c r="A32" s="11"/>
      <c r="B32" s="11"/>
      <c r="C32" s="11"/>
      <c r="D32" s="11"/>
      <c r="E32" s="11"/>
      <c r="F32" s="11"/>
      <c r="G32" s="11"/>
      <c r="H32" s="11" t="s">
        <v>188</v>
      </c>
      <c r="I32" s="5" t="s">
        <v>196</v>
      </c>
      <c r="J32" s="5" t="s">
        <v>197</v>
      </c>
      <c r="K32" s="5" t="s">
        <v>198</v>
      </c>
      <c r="L32" s="5" t="s">
        <v>199</v>
      </c>
      <c r="M32" s="5" t="s">
        <v>200</v>
      </c>
      <c r="N32" s="5" t="s">
        <v>201</v>
      </c>
      <c r="O32" s="5" t="s">
        <v>202</v>
      </c>
      <c r="P32" s="5" t="s">
        <v>203</v>
      </c>
      <c r="Q32" s="5" t="s">
        <v>204</v>
      </c>
      <c r="R32" s="5" t="s">
        <v>205</v>
      </c>
      <c r="S32" s="5" t="s">
        <v>206</v>
      </c>
      <c r="T32" s="5" t="s">
        <v>207</v>
      </c>
      <c r="U32" s="5" t="s">
        <v>196</v>
      </c>
      <c r="V32" s="5" t="s">
        <v>197</v>
      </c>
      <c r="W32" s="5" t="s">
        <v>198</v>
      </c>
      <c r="X32" s="8"/>
    </row>
    <row r="33" spans="1:24" s="3" customFormat="1" ht="21.75" customHeight="1">
      <c r="A33" s="13">
        <v>4</v>
      </c>
      <c r="B33" s="14" t="s">
        <v>545</v>
      </c>
      <c r="C33" s="14" t="s">
        <v>546</v>
      </c>
      <c r="D33" s="13" t="s">
        <v>220</v>
      </c>
      <c r="E33" s="13">
        <v>3</v>
      </c>
      <c r="F33" s="13" t="s">
        <v>209</v>
      </c>
      <c r="G33" s="13" t="s">
        <v>210</v>
      </c>
      <c r="H33" s="13" t="s">
        <v>211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s="2" customFormat="1" ht="18">
      <c r="A34" s="15"/>
      <c r="B34" s="15"/>
      <c r="C34" s="16" t="s">
        <v>547</v>
      </c>
      <c r="D34" s="18"/>
      <c r="E34" s="18"/>
      <c r="F34" s="18"/>
      <c r="G34" s="18"/>
      <c r="H34" s="18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1:24" s="2" customFormat="1" ht="18">
      <c r="A35" s="17"/>
      <c r="B35" s="17"/>
      <c r="C35" s="22" t="s">
        <v>548</v>
      </c>
      <c r="D35" s="19"/>
      <c r="E35" s="19"/>
      <c r="F35" s="19"/>
      <c r="G35" s="19"/>
      <c r="H35" s="19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4" s="3" customFormat="1" ht="21.75" customHeight="1">
      <c r="A36" s="13">
        <v>5</v>
      </c>
      <c r="B36" s="14" t="s">
        <v>549</v>
      </c>
      <c r="C36" s="14" t="s">
        <v>550</v>
      </c>
      <c r="D36" s="13" t="s">
        <v>220</v>
      </c>
      <c r="E36" s="13">
        <v>5</v>
      </c>
      <c r="F36" s="13" t="s">
        <v>209</v>
      </c>
      <c r="G36" s="13" t="s">
        <v>210</v>
      </c>
      <c r="H36" s="13" t="s">
        <v>211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s="2" customFormat="1" ht="18">
      <c r="A37" s="15"/>
      <c r="B37" s="15"/>
      <c r="C37" s="16" t="s">
        <v>547</v>
      </c>
      <c r="D37" s="18"/>
      <c r="E37" s="18"/>
      <c r="F37" s="18"/>
      <c r="G37" s="18"/>
      <c r="H37" s="18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</row>
    <row r="38" spans="1:24" s="2" customFormat="1" ht="18">
      <c r="A38" s="17"/>
      <c r="B38" s="17"/>
      <c r="C38" s="22" t="s">
        <v>555</v>
      </c>
      <c r="D38" s="19"/>
      <c r="E38" s="19"/>
      <c r="F38" s="19"/>
      <c r="G38" s="19"/>
      <c r="H38" s="19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s="3" customFormat="1" ht="21.75" customHeight="1">
      <c r="A39" s="13">
        <v>6</v>
      </c>
      <c r="B39" s="14" t="s">
        <v>552</v>
      </c>
      <c r="C39" s="14" t="s">
        <v>554</v>
      </c>
      <c r="D39" s="13" t="s">
        <v>220</v>
      </c>
      <c r="E39" s="13">
        <v>5</v>
      </c>
      <c r="F39" s="13" t="s">
        <v>209</v>
      </c>
      <c r="G39" s="13" t="s">
        <v>210</v>
      </c>
      <c r="H39" s="13" t="s">
        <v>211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s="2" customFormat="1" ht="18">
      <c r="A40" s="15"/>
      <c r="B40" s="15" t="s">
        <v>553</v>
      </c>
      <c r="C40" s="16" t="s">
        <v>547</v>
      </c>
      <c r="D40" s="18"/>
      <c r="E40" s="18"/>
      <c r="F40" s="18"/>
      <c r="G40" s="18"/>
      <c r="H40" s="18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</row>
    <row r="41" spans="1:24" s="2" customFormat="1" ht="18">
      <c r="A41" s="17"/>
      <c r="B41" s="17"/>
      <c r="C41" s="22" t="s">
        <v>551</v>
      </c>
      <c r="D41" s="19"/>
      <c r="E41" s="19"/>
      <c r="F41" s="19"/>
      <c r="G41" s="19"/>
      <c r="H41" s="19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s="3" customFormat="1" ht="21.75" customHeight="1">
      <c r="A42" s="13">
        <v>7</v>
      </c>
      <c r="B42" s="14" t="s">
        <v>556</v>
      </c>
      <c r="C42" s="14" t="s">
        <v>557</v>
      </c>
      <c r="D42" s="13" t="s">
        <v>220</v>
      </c>
      <c r="E42" s="13">
        <v>3</v>
      </c>
      <c r="F42" s="13" t="s">
        <v>209</v>
      </c>
      <c r="G42" s="13" t="s">
        <v>210</v>
      </c>
      <c r="H42" s="13" t="s">
        <v>211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s="2" customFormat="1" ht="18">
      <c r="A43" s="15"/>
      <c r="B43" s="15"/>
      <c r="C43" s="16" t="s">
        <v>547</v>
      </c>
      <c r="D43" s="18"/>
      <c r="E43" s="18"/>
      <c r="F43" s="18"/>
      <c r="G43" s="18"/>
      <c r="H43" s="18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 s="2" customFormat="1" ht="18">
      <c r="A44" s="17"/>
      <c r="B44" s="17"/>
      <c r="C44" s="22" t="s">
        <v>558</v>
      </c>
      <c r="D44" s="19"/>
      <c r="E44" s="19"/>
      <c r="F44" s="19"/>
      <c r="G44" s="19"/>
      <c r="H44" s="19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s="3" customFormat="1" ht="21.75" customHeight="1">
      <c r="A45" s="13">
        <v>8</v>
      </c>
      <c r="B45" s="14" t="s">
        <v>559</v>
      </c>
      <c r="C45" s="14" t="s">
        <v>564</v>
      </c>
      <c r="D45" s="13" t="s">
        <v>220</v>
      </c>
      <c r="E45" s="13">
        <v>3</v>
      </c>
      <c r="F45" s="13" t="s">
        <v>209</v>
      </c>
      <c r="G45" s="13" t="s">
        <v>210</v>
      </c>
      <c r="H45" s="13" t="s">
        <v>211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s="2" customFormat="1" ht="18">
      <c r="A46" s="15"/>
      <c r="B46" s="15" t="s">
        <v>560</v>
      </c>
      <c r="C46" s="16" t="s">
        <v>565</v>
      </c>
      <c r="D46" s="18"/>
      <c r="E46" s="18"/>
      <c r="F46" s="18"/>
      <c r="G46" s="18"/>
      <c r="H46" s="18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1:24" s="2" customFormat="1" ht="18">
      <c r="A47" s="17"/>
      <c r="B47" s="17"/>
      <c r="C47" s="22"/>
      <c r="D47" s="19"/>
      <c r="E47" s="19"/>
      <c r="F47" s="19"/>
      <c r="G47" s="19"/>
      <c r="H47" s="19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1:24" s="3" customFormat="1" ht="21.75" customHeight="1">
      <c r="A48" s="13">
        <v>9</v>
      </c>
      <c r="B48" s="14" t="s">
        <v>563</v>
      </c>
      <c r="C48" s="14" t="s">
        <v>561</v>
      </c>
      <c r="D48" s="13" t="s">
        <v>220</v>
      </c>
      <c r="E48" s="13">
        <v>3</v>
      </c>
      <c r="F48" s="13" t="s">
        <v>209</v>
      </c>
      <c r="G48" s="13" t="s">
        <v>210</v>
      </c>
      <c r="H48" s="13" t="s">
        <v>211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s="2" customFormat="1" ht="18">
      <c r="A49" s="15"/>
      <c r="B49" s="15"/>
      <c r="C49" s="16" t="s">
        <v>562</v>
      </c>
      <c r="D49" s="18"/>
      <c r="E49" s="18"/>
      <c r="F49" s="18"/>
      <c r="G49" s="18"/>
      <c r="H49" s="18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24" s="2" customFormat="1" ht="18">
      <c r="A50" s="17"/>
      <c r="B50" s="17"/>
      <c r="C50" s="22"/>
      <c r="D50" s="19"/>
      <c r="E50" s="19"/>
      <c r="F50" s="19"/>
      <c r="G50" s="19"/>
      <c r="H50" s="19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1:24" s="3" customFormat="1" ht="21.75" customHeight="1">
      <c r="A51" s="13">
        <v>10</v>
      </c>
      <c r="B51" s="14" t="s">
        <v>566</v>
      </c>
      <c r="C51" s="14" t="s">
        <v>567</v>
      </c>
      <c r="D51" s="13" t="s">
        <v>544</v>
      </c>
      <c r="E51" s="13">
        <v>4</v>
      </c>
      <c r="F51" s="13" t="s">
        <v>209</v>
      </c>
      <c r="G51" s="13" t="s">
        <v>210</v>
      </c>
      <c r="H51" s="13" t="s">
        <v>211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24" s="2" customFormat="1" ht="18">
      <c r="A52" s="15"/>
      <c r="B52" s="15"/>
      <c r="C52" s="16" t="s">
        <v>568</v>
      </c>
      <c r="D52" s="18"/>
      <c r="E52" s="18"/>
      <c r="F52" s="18"/>
      <c r="G52" s="18"/>
      <c r="H52" s="18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24" s="2" customFormat="1" ht="18">
      <c r="A53" s="17"/>
      <c r="B53" s="17"/>
      <c r="C53" s="22"/>
      <c r="D53" s="19"/>
      <c r="E53" s="19"/>
      <c r="F53" s="19"/>
      <c r="G53" s="19"/>
      <c r="H53" s="19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</row>
    <row r="54" spans="1:24" s="3" customFormat="1" ht="21.75" customHeight="1">
      <c r="A54" s="13">
        <v>11</v>
      </c>
      <c r="B54" s="14" t="s">
        <v>569</v>
      </c>
      <c r="C54" s="14" t="s">
        <v>570</v>
      </c>
      <c r="D54" s="13" t="s">
        <v>220</v>
      </c>
      <c r="E54" s="13">
        <v>3</v>
      </c>
      <c r="F54" s="13" t="s">
        <v>209</v>
      </c>
      <c r="G54" s="13" t="s">
        <v>210</v>
      </c>
      <c r="H54" s="13" t="s">
        <v>211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24" s="2" customFormat="1" ht="18">
      <c r="A55" s="15"/>
      <c r="B55" s="15"/>
      <c r="C55" s="16" t="s">
        <v>571</v>
      </c>
      <c r="D55" s="18"/>
      <c r="E55" s="18"/>
      <c r="F55" s="18"/>
      <c r="G55" s="18"/>
      <c r="H55" s="18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s="2" customFormat="1" ht="18">
      <c r="A56" s="17"/>
      <c r="B56" s="17"/>
      <c r="C56" s="22" t="s">
        <v>572</v>
      </c>
      <c r="D56" s="19"/>
      <c r="E56" s="19"/>
      <c r="F56" s="19"/>
      <c r="G56" s="19"/>
      <c r="H56" s="19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1:24" s="2" customFormat="1" ht="18">
      <c r="A57" s="33"/>
      <c r="B57" s="33"/>
      <c r="C57" s="65"/>
      <c r="D57" s="32"/>
      <c r="E57" s="32"/>
      <c r="F57" s="32"/>
      <c r="G57" s="32"/>
      <c r="H57" s="32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1:24" s="2" customFormat="1" ht="18">
      <c r="A58" s="33"/>
      <c r="B58" s="33"/>
      <c r="C58" s="65"/>
      <c r="D58" s="32"/>
      <c r="E58" s="32"/>
      <c r="F58" s="32"/>
      <c r="G58" s="32"/>
      <c r="H58" s="32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s="2" customFormat="1" ht="18">
      <c r="A59" s="33"/>
      <c r="B59" s="33"/>
      <c r="C59" s="65"/>
      <c r="D59" s="32"/>
      <c r="E59" s="32"/>
      <c r="F59" s="32"/>
      <c r="G59" s="32"/>
      <c r="H59" s="32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24" s="4" customFormat="1" ht="18">
      <c r="A60" s="9" t="s">
        <v>176</v>
      </c>
      <c r="B60" s="9" t="s">
        <v>178</v>
      </c>
      <c r="C60" s="9" t="s">
        <v>179</v>
      </c>
      <c r="D60" s="413" t="s">
        <v>181</v>
      </c>
      <c r="E60" s="413"/>
      <c r="F60" s="413"/>
      <c r="G60" s="413"/>
      <c r="H60" s="9" t="s">
        <v>186</v>
      </c>
      <c r="I60" s="413" t="s">
        <v>486</v>
      </c>
      <c r="J60" s="413"/>
      <c r="K60" s="413"/>
      <c r="L60" s="413"/>
      <c r="M60" s="413"/>
      <c r="N60" s="413"/>
      <c r="O60" s="413"/>
      <c r="P60" s="413"/>
      <c r="Q60" s="413"/>
      <c r="R60" s="413"/>
      <c r="S60" s="413"/>
      <c r="T60" s="413"/>
      <c r="U60" s="414" t="s">
        <v>642</v>
      </c>
      <c r="V60" s="415"/>
      <c r="W60" s="416"/>
      <c r="X60" s="6" t="s">
        <v>193</v>
      </c>
    </row>
    <row r="61" spans="1:24" s="4" customFormat="1" ht="18">
      <c r="A61" s="10" t="s">
        <v>177</v>
      </c>
      <c r="B61" s="10"/>
      <c r="C61" s="10" t="s">
        <v>180</v>
      </c>
      <c r="D61" s="9" t="s">
        <v>182</v>
      </c>
      <c r="E61" s="9" t="s">
        <v>183</v>
      </c>
      <c r="F61" s="9" t="s">
        <v>184</v>
      </c>
      <c r="G61" s="9" t="s">
        <v>185</v>
      </c>
      <c r="H61" s="10" t="s">
        <v>187</v>
      </c>
      <c r="I61" s="413" t="s">
        <v>322</v>
      </c>
      <c r="J61" s="413"/>
      <c r="K61" s="413"/>
      <c r="L61" s="413" t="s">
        <v>487</v>
      </c>
      <c r="M61" s="413"/>
      <c r="N61" s="413"/>
      <c r="O61" s="413"/>
      <c r="P61" s="413"/>
      <c r="Q61" s="413"/>
      <c r="R61" s="413"/>
      <c r="S61" s="413"/>
      <c r="T61" s="413"/>
      <c r="U61" s="413" t="s">
        <v>487</v>
      </c>
      <c r="V61" s="413"/>
      <c r="W61" s="413"/>
      <c r="X61" s="7"/>
    </row>
    <row r="62" spans="1:24" s="4" customFormat="1" ht="18">
      <c r="A62" s="11"/>
      <c r="B62" s="11"/>
      <c r="C62" s="11"/>
      <c r="D62" s="11"/>
      <c r="E62" s="11"/>
      <c r="F62" s="11"/>
      <c r="G62" s="11"/>
      <c r="H62" s="11" t="s">
        <v>188</v>
      </c>
      <c r="I62" s="5" t="s">
        <v>196</v>
      </c>
      <c r="J62" s="5" t="s">
        <v>197</v>
      </c>
      <c r="K62" s="5" t="s">
        <v>198</v>
      </c>
      <c r="L62" s="5" t="s">
        <v>199</v>
      </c>
      <c r="M62" s="5" t="s">
        <v>200</v>
      </c>
      <c r="N62" s="5" t="s">
        <v>201</v>
      </c>
      <c r="O62" s="5" t="s">
        <v>202</v>
      </c>
      <c r="P62" s="5" t="s">
        <v>203</v>
      </c>
      <c r="Q62" s="5" t="s">
        <v>204</v>
      </c>
      <c r="R62" s="5" t="s">
        <v>205</v>
      </c>
      <c r="S62" s="5" t="s">
        <v>206</v>
      </c>
      <c r="T62" s="5" t="s">
        <v>207</v>
      </c>
      <c r="U62" s="5" t="s">
        <v>196</v>
      </c>
      <c r="V62" s="5" t="s">
        <v>197</v>
      </c>
      <c r="W62" s="5" t="s">
        <v>198</v>
      </c>
      <c r="X62" s="8"/>
    </row>
    <row r="63" spans="1:24" s="3" customFormat="1" ht="21.75" customHeight="1">
      <c r="A63" s="13">
        <v>12</v>
      </c>
      <c r="B63" s="14" t="s">
        <v>573</v>
      </c>
      <c r="C63" s="14" t="s">
        <v>575</v>
      </c>
      <c r="D63" s="67" t="s">
        <v>215</v>
      </c>
      <c r="E63" s="13">
        <v>6</v>
      </c>
      <c r="F63" s="13" t="s">
        <v>209</v>
      </c>
      <c r="G63" s="13" t="s">
        <v>210</v>
      </c>
      <c r="H63" s="13" t="s">
        <v>211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spans="1:24" s="2" customFormat="1" ht="18">
      <c r="A64" s="15"/>
      <c r="B64" s="15" t="s">
        <v>574</v>
      </c>
      <c r="C64" s="16" t="s">
        <v>576</v>
      </c>
      <c r="D64" s="18"/>
      <c r="E64" s="18"/>
      <c r="F64" s="18"/>
      <c r="G64" s="18"/>
      <c r="H64" s="18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s="2" customFormat="1" ht="18">
      <c r="A65" s="17"/>
      <c r="B65" s="17"/>
      <c r="C65" s="22" t="s">
        <v>577</v>
      </c>
      <c r="D65" s="19"/>
      <c r="E65" s="19"/>
      <c r="F65" s="19"/>
      <c r="G65" s="19"/>
      <c r="H65" s="19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1:24" s="3" customFormat="1" ht="21.75" customHeight="1">
      <c r="A66" s="13">
        <v>13</v>
      </c>
      <c r="B66" s="14" t="s">
        <v>578</v>
      </c>
      <c r="C66" s="14" t="s">
        <v>579</v>
      </c>
      <c r="D66" s="67" t="s">
        <v>215</v>
      </c>
      <c r="E66" s="13">
        <v>6</v>
      </c>
      <c r="F66" s="13" t="s">
        <v>209</v>
      </c>
      <c r="G66" s="13" t="s">
        <v>210</v>
      </c>
      <c r="H66" s="13" t="s">
        <v>211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spans="1:24" s="2" customFormat="1" ht="18">
      <c r="A67" s="15"/>
      <c r="B67" s="15" t="s">
        <v>215</v>
      </c>
      <c r="C67" s="16" t="s">
        <v>547</v>
      </c>
      <c r="D67" s="18"/>
      <c r="E67" s="18"/>
      <c r="F67" s="18"/>
      <c r="G67" s="18"/>
      <c r="H67" s="18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s="2" customFormat="1" ht="18">
      <c r="A68" s="17"/>
      <c r="B68" s="17"/>
      <c r="C68" s="22" t="s">
        <v>580</v>
      </c>
      <c r="D68" s="19"/>
      <c r="E68" s="19"/>
      <c r="F68" s="19"/>
      <c r="G68" s="19"/>
      <c r="H68" s="19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1:24" s="2" customFormat="1" ht="18">
      <c r="A69" s="33"/>
      <c r="B69" s="33"/>
      <c r="C69" s="65"/>
      <c r="D69" s="32"/>
      <c r="E69" s="32"/>
      <c r="F69" s="32"/>
      <c r="G69" s="32"/>
      <c r="H69" s="32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:8" s="69" customFormat="1" ht="23.25">
      <c r="A70" s="71" t="s">
        <v>581</v>
      </c>
      <c r="D70" s="70"/>
      <c r="E70" s="70"/>
      <c r="F70" s="70"/>
      <c r="G70" s="70"/>
      <c r="H70" s="70"/>
    </row>
    <row r="71" ht="21">
      <c r="A71" s="20" t="s">
        <v>225</v>
      </c>
    </row>
    <row r="72" ht="21">
      <c r="B72" s="1" t="s">
        <v>582</v>
      </c>
    </row>
    <row r="73" ht="21">
      <c r="B73" s="1" t="s">
        <v>583</v>
      </c>
    </row>
    <row r="74" ht="21">
      <c r="B74" s="1" t="s">
        <v>584</v>
      </c>
    </row>
    <row r="75" ht="21">
      <c r="A75" s="20" t="s">
        <v>227</v>
      </c>
    </row>
    <row r="76" ht="21">
      <c r="B76" s="1" t="s">
        <v>585</v>
      </c>
    </row>
    <row r="77" ht="21">
      <c r="B77" s="1" t="s">
        <v>586</v>
      </c>
    </row>
    <row r="78" ht="21">
      <c r="B78" s="1" t="s">
        <v>587</v>
      </c>
    </row>
    <row r="79" ht="21">
      <c r="B79" s="1" t="s">
        <v>588</v>
      </c>
    </row>
    <row r="80" ht="21" customHeight="1"/>
    <row r="81" spans="1:24" s="4" customFormat="1" ht="18">
      <c r="A81" s="9" t="s">
        <v>176</v>
      </c>
      <c r="B81" s="9" t="s">
        <v>178</v>
      </c>
      <c r="C81" s="9" t="s">
        <v>179</v>
      </c>
      <c r="D81" s="413" t="s">
        <v>181</v>
      </c>
      <c r="E81" s="413"/>
      <c r="F81" s="413"/>
      <c r="G81" s="413"/>
      <c r="H81" s="9" t="s">
        <v>186</v>
      </c>
      <c r="I81" s="413" t="s">
        <v>486</v>
      </c>
      <c r="J81" s="413"/>
      <c r="K81" s="413"/>
      <c r="L81" s="413"/>
      <c r="M81" s="413"/>
      <c r="N81" s="413"/>
      <c r="O81" s="413"/>
      <c r="P81" s="413"/>
      <c r="Q81" s="413"/>
      <c r="R81" s="413"/>
      <c r="S81" s="413"/>
      <c r="T81" s="413"/>
      <c r="U81" s="414" t="s">
        <v>642</v>
      </c>
      <c r="V81" s="415"/>
      <c r="W81" s="416"/>
      <c r="X81" s="6" t="s">
        <v>193</v>
      </c>
    </row>
    <row r="82" spans="1:24" s="4" customFormat="1" ht="18">
      <c r="A82" s="10" t="s">
        <v>177</v>
      </c>
      <c r="B82" s="10"/>
      <c r="C82" s="10" t="s">
        <v>180</v>
      </c>
      <c r="D82" s="9" t="s">
        <v>182</v>
      </c>
      <c r="E82" s="9" t="s">
        <v>183</v>
      </c>
      <c r="F82" s="9" t="s">
        <v>184</v>
      </c>
      <c r="G82" s="9" t="s">
        <v>185</v>
      </c>
      <c r="H82" s="10" t="s">
        <v>187</v>
      </c>
      <c r="I82" s="413" t="s">
        <v>322</v>
      </c>
      <c r="J82" s="413"/>
      <c r="K82" s="413"/>
      <c r="L82" s="413" t="s">
        <v>487</v>
      </c>
      <c r="M82" s="413"/>
      <c r="N82" s="413"/>
      <c r="O82" s="413"/>
      <c r="P82" s="413"/>
      <c r="Q82" s="413"/>
      <c r="R82" s="413"/>
      <c r="S82" s="413"/>
      <c r="T82" s="413"/>
      <c r="U82" s="413" t="s">
        <v>487</v>
      </c>
      <c r="V82" s="413"/>
      <c r="W82" s="413"/>
      <c r="X82" s="7"/>
    </row>
    <row r="83" spans="1:24" s="4" customFormat="1" ht="18">
      <c r="A83" s="11"/>
      <c r="B83" s="11"/>
      <c r="C83" s="11"/>
      <c r="D83" s="11"/>
      <c r="E83" s="11"/>
      <c r="F83" s="11"/>
      <c r="G83" s="11"/>
      <c r="H83" s="11" t="s">
        <v>188</v>
      </c>
      <c r="I83" s="5" t="s">
        <v>196</v>
      </c>
      <c r="J83" s="5" t="s">
        <v>197</v>
      </c>
      <c r="K83" s="5" t="s">
        <v>198</v>
      </c>
      <c r="L83" s="5" t="s">
        <v>199</v>
      </c>
      <c r="M83" s="5" t="s">
        <v>200</v>
      </c>
      <c r="N83" s="5" t="s">
        <v>201</v>
      </c>
      <c r="O83" s="5" t="s">
        <v>202</v>
      </c>
      <c r="P83" s="5" t="s">
        <v>203</v>
      </c>
      <c r="Q83" s="5" t="s">
        <v>204</v>
      </c>
      <c r="R83" s="5" t="s">
        <v>205</v>
      </c>
      <c r="S83" s="5" t="s">
        <v>206</v>
      </c>
      <c r="T83" s="5" t="s">
        <v>207</v>
      </c>
      <c r="U83" s="5" t="s">
        <v>196</v>
      </c>
      <c r="V83" s="5" t="s">
        <v>197</v>
      </c>
      <c r="W83" s="5" t="s">
        <v>198</v>
      </c>
      <c r="X83" s="8"/>
    </row>
    <row r="84" spans="1:24" s="3" customFormat="1" ht="21.75" customHeight="1">
      <c r="A84" s="13" t="s">
        <v>347</v>
      </c>
      <c r="B84" s="13" t="s">
        <v>347</v>
      </c>
      <c r="C84" s="13" t="s">
        <v>347</v>
      </c>
      <c r="D84" s="13" t="s">
        <v>347</v>
      </c>
      <c r="E84" s="13" t="s">
        <v>347</v>
      </c>
      <c r="F84" s="13" t="s">
        <v>347</v>
      </c>
      <c r="G84" s="13" t="s">
        <v>347</v>
      </c>
      <c r="H84" s="13" t="s">
        <v>347</v>
      </c>
      <c r="I84" s="13" t="s">
        <v>347</v>
      </c>
      <c r="J84" s="13" t="s">
        <v>347</v>
      </c>
      <c r="K84" s="13" t="s">
        <v>347</v>
      </c>
      <c r="L84" s="13" t="s">
        <v>347</v>
      </c>
      <c r="M84" s="13" t="s">
        <v>347</v>
      </c>
      <c r="N84" s="13" t="s">
        <v>347</v>
      </c>
      <c r="O84" s="13" t="s">
        <v>347</v>
      </c>
      <c r="P84" s="13" t="s">
        <v>347</v>
      </c>
      <c r="Q84" s="13" t="s">
        <v>347</v>
      </c>
      <c r="R84" s="13" t="s">
        <v>347</v>
      </c>
      <c r="S84" s="13" t="s">
        <v>347</v>
      </c>
      <c r="T84" s="13" t="s">
        <v>347</v>
      </c>
      <c r="U84" s="13" t="s">
        <v>347</v>
      </c>
      <c r="V84" s="13" t="s">
        <v>347</v>
      </c>
      <c r="W84" s="13" t="s">
        <v>347</v>
      </c>
      <c r="X84" s="13" t="s">
        <v>347</v>
      </c>
    </row>
    <row r="85" spans="1:24" s="2" customFormat="1" ht="18">
      <c r="A85" s="15"/>
      <c r="B85" s="15"/>
      <c r="C85" s="16"/>
      <c r="D85" s="18"/>
      <c r="E85" s="18"/>
      <c r="F85" s="18"/>
      <c r="G85" s="18"/>
      <c r="H85" s="18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</row>
    <row r="86" spans="1:24" s="2" customFormat="1" ht="18">
      <c r="A86" s="17"/>
      <c r="B86" s="17"/>
      <c r="C86" s="22"/>
      <c r="D86" s="19"/>
      <c r="E86" s="19"/>
      <c r="F86" s="19"/>
      <c r="G86" s="19"/>
      <c r="H86" s="19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</row>
    <row r="87" ht="21" customHeight="1"/>
    <row r="88" ht="21" customHeight="1"/>
    <row r="89" spans="1:8" s="69" customFormat="1" ht="21" customHeight="1">
      <c r="A89" s="68" t="s">
        <v>589</v>
      </c>
      <c r="D89" s="70"/>
      <c r="E89" s="70"/>
      <c r="F89" s="70"/>
      <c r="G89" s="70"/>
      <c r="H89" s="70"/>
    </row>
    <row r="90" ht="21" customHeight="1">
      <c r="A90" s="20" t="s">
        <v>225</v>
      </c>
    </row>
    <row r="91" ht="21" customHeight="1">
      <c r="B91" s="1" t="s">
        <v>590</v>
      </c>
    </row>
    <row r="92" ht="21" customHeight="1">
      <c r="B92" s="1" t="s">
        <v>591</v>
      </c>
    </row>
    <row r="93" ht="21" customHeight="1">
      <c r="A93" s="20" t="s">
        <v>227</v>
      </c>
    </row>
    <row r="94" ht="21">
      <c r="B94" s="1" t="s">
        <v>592</v>
      </c>
    </row>
    <row r="95" ht="21">
      <c r="B95" s="31" t="s">
        <v>593</v>
      </c>
    </row>
    <row r="96" ht="21">
      <c r="B96" s="1" t="s">
        <v>594</v>
      </c>
    </row>
    <row r="97" ht="21">
      <c r="B97" s="1" t="s">
        <v>595</v>
      </c>
    </row>
    <row r="98" ht="21">
      <c r="B98" s="1" t="s">
        <v>596</v>
      </c>
    </row>
    <row r="99" ht="21">
      <c r="B99" s="1" t="s">
        <v>597</v>
      </c>
    </row>
    <row r="100" ht="21">
      <c r="B100" s="1" t="s">
        <v>598</v>
      </c>
    </row>
    <row r="101" ht="21">
      <c r="B101" s="1" t="s">
        <v>599</v>
      </c>
    </row>
    <row r="102" ht="21">
      <c r="B102" s="1" t="s">
        <v>600</v>
      </c>
    </row>
    <row r="104" spans="1:24" s="4" customFormat="1" ht="18">
      <c r="A104" s="9" t="s">
        <v>176</v>
      </c>
      <c r="B104" s="9" t="s">
        <v>178</v>
      </c>
      <c r="C104" s="9" t="s">
        <v>179</v>
      </c>
      <c r="D104" s="413" t="s">
        <v>181</v>
      </c>
      <c r="E104" s="413"/>
      <c r="F104" s="413"/>
      <c r="G104" s="413"/>
      <c r="H104" s="9" t="s">
        <v>186</v>
      </c>
      <c r="I104" s="413" t="s">
        <v>486</v>
      </c>
      <c r="J104" s="413"/>
      <c r="K104" s="413"/>
      <c r="L104" s="413"/>
      <c r="M104" s="413"/>
      <c r="N104" s="413"/>
      <c r="O104" s="413"/>
      <c r="P104" s="413"/>
      <c r="Q104" s="413"/>
      <c r="R104" s="413"/>
      <c r="S104" s="413"/>
      <c r="T104" s="413"/>
      <c r="U104" s="414" t="s">
        <v>642</v>
      </c>
      <c r="V104" s="415"/>
      <c r="W104" s="416"/>
      <c r="X104" s="6" t="s">
        <v>193</v>
      </c>
    </row>
    <row r="105" spans="1:24" s="4" customFormat="1" ht="18">
      <c r="A105" s="10" t="s">
        <v>177</v>
      </c>
      <c r="B105" s="10"/>
      <c r="C105" s="10"/>
      <c r="D105" s="9" t="s">
        <v>182</v>
      </c>
      <c r="E105" s="9" t="s">
        <v>183</v>
      </c>
      <c r="F105" s="9" t="s">
        <v>184</v>
      </c>
      <c r="G105" s="9" t="s">
        <v>185</v>
      </c>
      <c r="H105" s="10" t="s">
        <v>187</v>
      </c>
      <c r="I105" s="413" t="s">
        <v>322</v>
      </c>
      <c r="J105" s="413"/>
      <c r="K105" s="413"/>
      <c r="L105" s="413" t="s">
        <v>487</v>
      </c>
      <c r="M105" s="413"/>
      <c r="N105" s="413"/>
      <c r="O105" s="413"/>
      <c r="P105" s="413"/>
      <c r="Q105" s="413"/>
      <c r="R105" s="413"/>
      <c r="S105" s="413"/>
      <c r="T105" s="413"/>
      <c r="U105" s="413" t="s">
        <v>487</v>
      </c>
      <c r="V105" s="413"/>
      <c r="W105" s="413"/>
      <c r="X105" s="7"/>
    </row>
    <row r="106" spans="1:24" s="4" customFormat="1" ht="18">
      <c r="A106" s="11"/>
      <c r="B106" s="11"/>
      <c r="C106" s="11"/>
      <c r="D106" s="11"/>
      <c r="E106" s="11"/>
      <c r="F106" s="11"/>
      <c r="G106" s="11"/>
      <c r="H106" s="11" t="s">
        <v>188</v>
      </c>
      <c r="I106" s="5" t="s">
        <v>196</v>
      </c>
      <c r="J106" s="5" t="s">
        <v>197</v>
      </c>
      <c r="K106" s="5" t="s">
        <v>198</v>
      </c>
      <c r="L106" s="5" t="s">
        <v>199</v>
      </c>
      <c r="M106" s="5" t="s">
        <v>200</v>
      </c>
      <c r="N106" s="5" t="s">
        <v>201</v>
      </c>
      <c r="O106" s="5" t="s">
        <v>202</v>
      </c>
      <c r="P106" s="5" t="s">
        <v>203</v>
      </c>
      <c r="Q106" s="5" t="s">
        <v>204</v>
      </c>
      <c r="R106" s="5" t="s">
        <v>205</v>
      </c>
      <c r="S106" s="5" t="s">
        <v>206</v>
      </c>
      <c r="T106" s="5" t="s">
        <v>207</v>
      </c>
      <c r="U106" s="5" t="s">
        <v>196</v>
      </c>
      <c r="V106" s="5" t="s">
        <v>197</v>
      </c>
      <c r="W106" s="5" t="s">
        <v>198</v>
      </c>
      <c r="X106" s="8"/>
    </row>
    <row r="107" spans="1:24" s="2" customFormat="1" ht="18">
      <c r="A107" s="13">
        <v>1</v>
      </c>
      <c r="B107" s="14" t="s">
        <v>601</v>
      </c>
      <c r="C107" s="14" t="s">
        <v>603</v>
      </c>
      <c r="D107" s="444" t="s">
        <v>347</v>
      </c>
      <c r="E107" s="444"/>
      <c r="F107" s="13" t="s">
        <v>209</v>
      </c>
      <c r="G107" s="13" t="s">
        <v>210</v>
      </c>
      <c r="H107" s="13" t="s">
        <v>605</v>
      </c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 spans="1:24" s="2" customFormat="1" ht="18">
      <c r="A108" s="18"/>
      <c r="B108" s="16" t="s">
        <v>602</v>
      </c>
      <c r="C108" s="16" t="s">
        <v>604</v>
      </c>
      <c r="D108" s="442"/>
      <c r="E108" s="442"/>
      <c r="F108" s="18"/>
      <c r="G108" s="18"/>
      <c r="H108" s="18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30"/>
    </row>
    <row r="109" spans="1:24" s="2" customFormat="1" ht="18">
      <c r="A109" s="18"/>
      <c r="B109" s="16"/>
      <c r="C109" s="15"/>
      <c r="D109" s="442"/>
      <c r="E109" s="442"/>
      <c r="F109" s="18"/>
      <c r="G109" s="18"/>
      <c r="H109" s="18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</row>
    <row r="110" spans="1:24" s="2" customFormat="1" ht="18">
      <c r="A110" s="19"/>
      <c r="B110" s="22"/>
      <c r="C110" s="17"/>
      <c r="D110" s="435"/>
      <c r="E110" s="435"/>
      <c r="F110" s="19"/>
      <c r="G110" s="19"/>
      <c r="H110" s="19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</row>
    <row r="111" spans="1:8" s="2" customFormat="1" ht="18">
      <c r="A111" s="3"/>
      <c r="D111" s="3"/>
      <c r="E111" s="3"/>
      <c r="F111" s="3"/>
      <c r="G111" s="3"/>
      <c r="H111" s="3"/>
    </row>
    <row r="112" spans="1:8" s="2" customFormat="1" ht="18">
      <c r="A112" s="3"/>
      <c r="D112" s="3"/>
      <c r="E112" s="3"/>
      <c r="F112" s="3"/>
      <c r="G112" s="3"/>
      <c r="H112" s="3"/>
    </row>
    <row r="113" spans="1:8" s="2" customFormat="1" ht="18">
      <c r="A113" s="3"/>
      <c r="D113" s="3"/>
      <c r="E113" s="3"/>
      <c r="F113" s="3"/>
      <c r="G113" s="3"/>
      <c r="H113" s="3"/>
    </row>
    <row r="114" spans="1:8" s="2" customFormat="1" ht="18">
      <c r="A114" s="3"/>
      <c r="D114" s="3"/>
      <c r="E114" s="3"/>
      <c r="F114" s="3"/>
      <c r="G114" s="3"/>
      <c r="H114" s="3"/>
    </row>
    <row r="115" spans="1:8" s="2" customFormat="1" ht="18">
      <c r="A115" s="3"/>
      <c r="D115" s="3"/>
      <c r="E115" s="3"/>
      <c r="F115" s="3"/>
      <c r="G115" s="3"/>
      <c r="H115" s="3"/>
    </row>
    <row r="116" spans="1:8" s="2" customFormat="1" ht="18">
      <c r="A116" s="3"/>
      <c r="D116" s="3"/>
      <c r="E116" s="3"/>
      <c r="F116" s="3"/>
      <c r="G116" s="3"/>
      <c r="H116" s="3"/>
    </row>
    <row r="117" spans="1:8" s="2" customFormat="1" ht="18">
      <c r="A117" s="3"/>
      <c r="D117" s="3"/>
      <c r="E117" s="3"/>
      <c r="F117" s="3"/>
      <c r="G117" s="3"/>
      <c r="H117" s="3"/>
    </row>
    <row r="118" spans="1:8" s="2" customFormat="1" ht="23.25">
      <c r="A118" s="71" t="s">
        <v>606</v>
      </c>
      <c r="D118" s="3"/>
      <c r="E118" s="3"/>
      <c r="F118" s="3"/>
      <c r="G118" s="3"/>
      <c r="H118" s="3"/>
    </row>
    <row r="119" spans="1:8" s="2" customFormat="1" ht="21">
      <c r="A119" s="20" t="s">
        <v>225</v>
      </c>
      <c r="D119" s="3"/>
      <c r="E119" s="3"/>
      <c r="F119" s="3"/>
      <c r="G119" s="3"/>
      <c r="H119" s="3"/>
    </row>
    <row r="120" spans="1:2" ht="21">
      <c r="A120" s="12"/>
      <c r="B120" s="1" t="s">
        <v>607</v>
      </c>
    </row>
    <row r="121" ht="21">
      <c r="A121" s="20" t="s">
        <v>230</v>
      </c>
    </row>
    <row r="122" spans="1:2" ht="21">
      <c r="A122" s="20"/>
      <c r="B122" s="1" t="s">
        <v>608</v>
      </c>
    </row>
    <row r="123" spans="1:2" ht="21">
      <c r="A123" s="20"/>
      <c r="B123" s="1" t="s">
        <v>609</v>
      </c>
    </row>
    <row r="124" spans="1:2" ht="21">
      <c r="A124" s="20"/>
      <c r="B124" s="1" t="s">
        <v>610</v>
      </c>
    </row>
    <row r="125" spans="1:2" ht="21">
      <c r="A125" s="20"/>
      <c r="B125" s="1" t="s">
        <v>611</v>
      </c>
    </row>
    <row r="126" spans="1:2" ht="21">
      <c r="A126" s="20"/>
      <c r="B126" s="1" t="s">
        <v>612</v>
      </c>
    </row>
    <row r="127" spans="1:2" ht="21">
      <c r="A127" s="20"/>
      <c r="B127" s="1" t="s">
        <v>613</v>
      </c>
    </row>
    <row r="128" spans="1:2" ht="21">
      <c r="A128" s="20"/>
      <c r="B128" s="1" t="s">
        <v>614</v>
      </c>
    </row>
    <row r="129" spans="1:2" ht="21">
      <c r="A129" s="20"/>
      <c r="B129" s="1" t="s">
        <v>615</v>
      </c>
    </row>
    <row r="130" spans="1:2" ht="21">
      <c r="A130" s="20"/>
      <c r="B130" s="1" t="s">
        <v>616</v>
      </c>
    </row>
    <row r="131" spans="1:2" ht="21">
      <c r="A131" s="20"/>
      <c r="B131" s="1" t="s">
        <v>617</v>
      </c>
    </row>
    <row r="132" spans="1:2" ht="21">
      <c r="A132" s="20"/>
      <c r="B132" s="1" t="s">
        <v>618</v>
      </c>
    </row>
    <row r="133" spans="1:2" ht="21">
      <c r="A133" s="20"/>
      <c r="B133" s="1" t="s">
        <v>619</v>
      </c>
    </row>
    <row r="134" spans="1:2" ht="21">
      <c r="A134" s="20"/>
      <c r="B134" s="1" t="s">
        <v>620</v>
      </c>
    </row>
    <row r="135" ht="21">
      <c r="A135" s="20"/>
    </row>
    <row r="136" spans="1:24" s="4" customFormat="1" ht="18">
      <c r="A136" s="9" t="s">
        <v>176</v>
      </c>
      <c r="B136" s="9" t="s">
        <v>178</v>
      </c>
      <c r="C136" s="9" t="s">
        <v>179</v>
      </c>
      <c r="D136" s="413" t="s">
        <v>181</v>
      </c>
      <c r="E136" s="413"/>
      <c r="F136" s="413"/>
      <c r="G136" s="413"/>
      <c r="H136" s="9" t="s">
        <v>186</v>
      </c>
      <c r="I136" s="413" t="s">
        <v>486</v>
      </c>
      <c r="J136" s="413"/>
      <c r="K136" s="413"/>
      <c r="L136" s="413"/>
      <c r="M136" s="413"/>
      <c r="N136" s="413"/>
      <c r="O136" s="413"/>
      <c r="P136" s="413"/>
      <c r="Q136" s="413"/>
      <c r="R136" s="413"/>
      <c r="S136" s="413"/>
      <c r="T136" s="413"/>
      <c r="U136" s="414" t="s">
        <v>642</v>
      </c>
      <c r="V136" s="415"/>
      <c r="W136" s="416"/>
      <c r="X136" s="6" t="s">
        <v>193</v>
      </c>
    </row>
    <row r="137" spans="1:24" s="4" customFormat="1" ht="18">
      <c r="A137" s="10" t="s">
        <v>177</v>
      </c>
      <c r="B137" s="10"/>
      <c r="C137" s="10"/>
      <c r="D137" s="9" t="s">
        <v>182</v>
      </c>
      <c r="E137" s="9" t="s">
        <v>183</v>
      </c>
      <c r="F137" s="9" t="s">
        <v>184</v>
      </c>
      <c r="G137" s="9" t="s">
        <v>185</v>
      </c>
      <c r="H137" s="10" t="s">
        <v>187</v>
      </c>
      <c r="I137" s="413" t="s">
        <v>322</v>
      </c>
      <c r="J137" s="413"/>
      <c r="K137" s="413"/>
      <c r="L137" s="413" t="s">
        <v>487</v>
      </c>
      <c r="M137" s="413"/>
      <c r="N137" s="413"/>
      <c r="O137" s="413"/>
      <c r="P137" s="413"/>
      <c r="Q137" s="413"/>
      <c r="R137" s="413"/>
      <c r="S137" s="413"/>
      <c r="T137" s="413"/>
      <c r="U137" s="413" t="s">
        <v>487</v>
      </c>
      <c r="V137" s="413"/>
      <c r="W137" s="413"/>
      <c r="X137" s="7"/>
    </row>
    <row r="138" spans="1:24" s="4" customFormat="1" ht="18">
      <c r="A138" s="11"/>
      <c r="B138" s="11"/>
      <c r="C138" s="11"/>
      <c r="D138" s="11"/>
      <c r="E138" s="11"/>
      <c r="F138" s="11"/>
      <c r="G138" s="11"/>
      <c r="H138" s="11" t="s">
        <v>188</v>
      </c>
      <c r="I138" s="5" t="s">
        <v>196</v>
      </c>
      <c r="J138" s="5" t="s">
        <v>197</v>
      </c>
      <c r="K138" s="5" t="s">
        <v>198</v>
      </c>
      <c r="L138" s="5" t="s">
        <v>199</v>
      </c>
      <c r="M138" s="5" t="s">
        <v>200</v>
      </c>
      <c r="N138" s="5" t="s">
        <v>201</v>
      </c>
      <c r="O138" s="5" t="s">
        <v>202</v>
      </c>
      <c r="P138" s="5" t="s">
        <v>203</v>
      </c>
      <c r="Q138" s="5" t="s">
        <v>204</v>
      </c>
      <c r="R138" s="5" t="s">
        <v>205</v>
      </c>
      <c r="S138" s="5" t="s">
        <v>206</v>
      </c>
      <c r="T138" s="5" t="s">
        <v>207</v>
      </c>
      <c r="U138" s="5" t="s">
        <v>196</v>
      </c>
      <c r="V138" s="5" t="s">
        <v>197</v>
      </c>
      <c r="W138" s="5" t="s">
        <v>198</v>
      </c>
      <c r="X138" s="8"/>
    </row>
    <row r="139" spans="1:24" s="2" customFormat="1" ht="18">
      <c r="A139" s="13">
        <v>1</v>
      </c>
      <c r="B139" s="14" t="s">
        <v>621</v>
      </c>
      <c r="C139" s="14" t="s">
        <v>622</v>
      </c>
      <c r="D139" s="444" t="s">
        <v>251</v>
      </c>
      <c r="E139" s="444"/>
      <c r="F139" s="13" t="s">
        <v>209</v>
      </c>
      <c r="G139" s="13" t="s">
        <v>210</v>
      </c>
      <c r="H139" s="13" t="s">
        <v>624</v>
      </c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</row>
    <row r="140" spans="1:24" s="2" customFormat="1" ht="18">
      <c r="A140" s="18"/>
      <c r="B140" s="16"/>
      <c r="C140" s="16" t="s">
        <v>623</v>
      </c>
      <c r="D140" s="442"/>
      <c r="E140" s="442"/>
      <c r="F140" s="18"/>
      <c r="G140" s="18"/>
      <c r="H140" s="18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30"/>
    </row>
    <row r="141" spans="1:24" s="2" customFormat="1" ht="18">
      <c r="A141" s="19"/>
      <c r="B141" s="22"/>
      <c r="C141" s="17"/>
      <c r="D141" s="435"/>
      <c r="E141" s="435"/>
      <c r="F141" s="19"/>
      <c r="G141" s="19"/>
      <c r="H141" s="19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</row>
    <row r="142" spans="1:24" s="2" customFormat="1" ht="18">
      <c r="A142" s="13">
        <v>2</v>
      </c>
      <c r="B142" s="14" t="s">
        <v>373</v>
      </c>
      <c r="C142" s="14" t="s">
        <v>625</v>
      </c>
      <c r="D142" s="444" t="s">
        <v>627</v>
      </c>
      <c r="E142" s="444"/>
      <c r="F142" s="13" t="s">
        <v>209</v>
      </c>
      <c r="G142" s="13" t="s">
        <v>210</v>
      </c>
      <c r="H142" s="13" t="s">
        <v>624</v>
      </c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</row>
    <row r="143" spans="1:24" s="2" customFormat="1" ht="18">
      <c r="A143" s="18"/>
      <c r="B143" s="16" t="s">
        <v>253</v>
      </c>
      <c r="C143" s="16" t="s">
        <v>626</v>
      </c>
      <c r="D143" s="442"/>
      <c r="E143" s="442"/>
      <c r="F143" s="18"/>
      <c r="G143" s="18"/>
      <c r="H143" s="18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30"/>
    </row>
    <row r="144" spans="1:24" s="2" customFormat="1" ht="18">
      <c r="A144" s="19"/>
      <c r="B144" s="22" t="s">
        <v>254</v>
      </c>
      <c r="C144" s="17"/>
      <c r="D144" s="435"/>
      <c r="E144" s="435"/>
      <c r="F144" s="19"/>
      <c r="G144" s="19"/>
      <c r="H144" s="19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</row>
    <row r="145" spans="1:8" s="2" customFormat="1" ht="18">
      <c r="A145" s="3"/>
      <c r="D145" s="3"/>
      <c r="E145" s="3"/>
      <c r="F145" s="3"/>
      <c r="G145" s="3"/>
      <c r="H145" s="3"/>
    </row>
    <row r="146" spans="1:8" s="2" customFormat="1" ht="18">
      <c r="A146" s="3"/>
      <c r="D146" s="3"/>
      <c r="E146" s="3"/>
      <c r="F146" s="3"/>
      <c r="G146" s="3"/>
      <c r="H146" s="3"/>
    </row>
    <row r="147" spans="1:24" s="4" customFormat="1" ht="18">
      <c r="A147" s="9" t="s">
        <v>176</v>
      </c>
      <c r="B147" s="9" t="s">
        <v>178</v>
      </c>
      <c r="C147" s="9" t="s">
        <v>179</v>
      </c>
      <c r="D147" s="413" t="s">
        <v>181</v>
      </c>
      <c r="E147" s="413"/>
      <c r="F147" s="413"/>
      <c r="G147" s="413"/>
      <c r="H147" s="9" t="s">
        <v>186</v>
      </c>
      <c r="I147" s="413" t="s">
        <v>486</v>
      </c>
      <c r="J147" s="413"/>
      <c r="K147" s="413"/>
      <c r="L147" s="413"/>
      <c r="M147" s="413"/>
      <c r="N147" s="413"/>
      <c r="O147" s="413"/>
      <c r="P147" s="413"/>
      <c r="Q147" s="413"/>
      <c r="R147" s="413"/>
      <c r="S147" s="413"/>
      <c r="T147" s="413"/>
      <c r="U147" s="414" t="s">
        <v>642</v>
      </c>
      <c r="V147" s="415"/>
      <c r="W147" s="416"/>
      <c r="X147" s="6" t="s">
        <v>193</v>
      </c>
    </row>
    <row r="148" spans="1:24" s="4" customFormat="1" ht="18">
      <c r="A148" s="10" t="s">
        <v>177</v>
      </c>
      <c r="B148" s="10"/>
      <c r="C148" s="10"/>
      <c r="D148" s="9" t="s">
        <v>182</v>
      </c>
      <c r="E148" s="9" t="s">
        <v>183</v>
      </c>
      <c r="F148" s="9" t="s">
        <v>184</v>
      </c>
      <c r="G148" s="9" t="s">
        <v>185</v>
      </c>
      <c r="H148" s="10" t="s">
        <v>187</v>
      </c>
      <c r="I148" s="413" t="s">
        <v>322</v>
      </c>
      <c r="J148" s="413"/>
      <c r="K148" s="413"/>
      <c r="L148" s="413" t="s">
        <v>487</v>
      </c>
      <c r="M148" s="413"/>
      <c r="N148" s="413"/>
      <c r="O148" s="413"/>
      <c r="P148" s="413"/>
      <c r="Q148" s="413"/>
      <c r="R148" s="413"/>
      <c r="S148" s="413"/>
      <c r="T148" s="413"/>
      <c r="U148" s="413" t="s">
        <v>487</v>
      </c>
      <c r="V148" s="413"/>
      <c r="W148" s="413"/>
      <c r="X148" s="7"/>
    </row>
    <row r="149" spans="1:24" s="4" customFormat="1" ht="18">
      <c r="A149" s="11"/>
      <c r="B149" s="11"/>
      <c r="C149" s="11"/>
      <c r="D149" s="11"/>
      <c r="E149" s="11"/>
      <c r="F149" s="11"/>
      <c r="G149" s="11"/>
      <c r="H149" s="11" t="s">
        <v>188</v>
      </c>
      <c r="I149" s="5" t="s">
        <v>196</v>
      </c>
      <c r="J149" s="5" t="s">
        <v>197</v>
      </c>
      <c r="K149" s="5" t="s">
        <v>198</v>
      </c>
      <c r="L149" s="5" t="s">
        <v>199</v>
      </c>
      <c r="M149" s="5" t="s">
        <v>200</v>
      </c>
      <c r="N149" s="5" t="s">
        <v>201</v>
      </c>
      <c r="O149" s="5" t="s">
        <v>202</v>
      </c>
      <c r="P149" s="5" t="s">
        <v>203</v>
      </c>
      <c r="Q149" s="5" t="s">
        <v>204</v>
      </c>
      <c r="R149" s="5" t="s">
        <v>205</v>
      </c>
      <c r="S149" s="5" t="s">
        <v>206</v>
      </c>
      <c r="T149" s="5" t="s">
        <v>207</v>
      </c>
      <c r="U149" s="5" t="s">
        <v>196</v>
      </c>
      <c r="V149" s="5" t="s">
        <v>197</v>
      </c>
      <c r="W149" s="5" t="s">
        <v>198</v>
      </c>
      <c r="X149" s="8"/>
    </row>
    <row r="150" spans="1:24" s="2" customFormat="1" ht="18">
      <c r="A150" s="13">
        <v>3</v>
      </c>
      <c r="B150" s="14" t="s">
        <v>628</v>
      </c>
      <c r="C150" s="14" t="s">
        <v>630</v>
      </c>
      <c r="D150" s="444" t="s">
        <v>632</v>
      </c>
      <c r="E150" s="444"/>
      <c r="F150" s="13" t="s">
        <v>209</v>
      </c>
      <c r="G150" s="13" t="s">
        <v>210</v>
      </c>
      <c r="H150" s="13" t="s">
        <v>624</v>
      </c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</row>
    <row r="151" spans="1:24" s="2" customFormat="1" ht="18">
      <c r="A151" s="18"/>
      <c r="B151" s="16" t="s">
        <v>629</v>
      </c>
      <c r="C151" s="16" t="s">
        <v>631</v>
      </c>
      <c r="D151" s="442"/>
      <c r="E151" s="442"/>
      <c r="F151" s="18"/>
      <c r="G151" s="18"/>
      <c r="H151" s="18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30"/>
    </row>
    <row r="152" spans="1:24" s="2" customFormat="1" ht="18">
      <c r="A152" s="19"/>
      <c r="B152" s="22"/>
      <c r="C152" s="17"/>
      <c r="D152" s="435"/>
      <c r="E152" s="435"/>
      <c r="F152" s="19"/>
      <c r="G152" s="19"/>
      <c r="H152" s="19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</row>
    <row r="153" spans="1:24" s="2" customFormat="1" ht="18">
      <c r="A153" s="13">
        <v>4</v>
      </c>
      <c r="B153" s="14" t="s">
        <v>633</v>
      </c>
      <c r="C153" s="14" t="s">
        <v>634</v>
      </c>
      <c r="D153" s="431" t="s">
        <v>347</v>
      </c>
      <c r="E153" s="432"/>
      <c r="F153" s="433"/>
      <c r="G153" s="13" t="s">
        <v>210</v>
      </c>
      <c r="H153" s="13" t="s">
        <v>624</v>
      </c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</row>
    <row r="154" spans="1:24" s="2" customFormat="1" ht="18">
      <c r="A154" s="18"/>
      <c r="B154" s="16"/>
      <c r="C154" s="16" t="s">
        <v>635</v>
      </c>
      <c r="D154" s="424"/>
      <c r="E154" s="425"/>
      <c r="F154" s="426"/>
      <c r="G154" s="18"/>
      <c r="H154" s="18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30"/>
    </row>
    <row r="155" spans="1:24" s="2" customFormat="1" ht="18">
      <c r="A155" s="19"/>
      <c r="B155" s="22"/>
      <c r="C155" s="17"/>
      <c r="D155" s="427"/>
      <c r="E155" s="428"/>
      <c r="F155" s="429"/>
      <c r="G155" s="19"/>
      <c r="H155" s="19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</row>
    <row r="156" spans="1:24" s="2" customFormat="1" ht="18">
      <c r="A156" s="13">
        <v>5</v>
      </c>
      <c r="B156" s="14" t="s">
        <v>636</v>
      </c>
      <c r="C156" s="14" t="s">
        <v>637</v>
      </c>
      <c r="D156" s="431" t="s">
        <v>347</v>
      </c>
      <c r="E156" s="432"/>
      <c r="F156" s="433"/>
      <c r="G156" s="13" t="s">
        <v>210</v>
      </c>
      <c r="H156" s="13" t="s">
        <v>624</v>
      </c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</row>
    <row r="157" spans="1:24" s="2" customFormat="1" ht="18">
      <c r="A157" s="18"/>
      <c r="B157" s="16"/>
      <c r="C157" s="16" t="s">
        <v>638</v>
      </c>
      <c r="D157" s="424"/>
      <c r="E157" s="425"/>
      <c r="F157" s="426"/>
      <c r="G157" s="18"/>
      <c r="H157" s="18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30"/>
    </row>
    <row r="158" spans="1:24" s="2" customFormat="1" ht="18">
      <c r="A158" s="19"/>
      <c r="B158" s="22"/>
      <c r="C158" s="17"/>
      <c r="D158" s="427"/>
      <c r="E158" s="428"/>
      <c r="F158" s="429"/>
      <c r="G158" s="19"/>
      <c r="H158" s="19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</row>
    <row r="159" spans="1:24" s="2" customFormat="1" ht="18">
      <c r="A159" s="13">
        <v>6</v>
      </c>
      <c r="B159" s="14" t="s">
        <v>639</v>
      </c>
      <c r="C159" s="14" t="s">
        <v>640</v>
      </c>
      <c r="D159" s="431" t="s">
        <v>347</v>
      </c>
      <c r="E159" s="432"/>
      <c r="F159" s="433"/>
      <c r="G159" s="13" t="s">
        <v>210</v>
      </c>
      <c r="H159" s="13" t="s">
        <v>624</v>
      </c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</row>
    <row r="160" spans="1:24" s="2" customFormat="1" ht="18">
      <c r="A160" s="18"/>
      <c r="B160" s="16"/>
      <c r="C160" s="16" t="s">
        <v>641</v>
      </c>
      <c r="D160" s="424"/>
      <c r="E160" s="425"/>
      <c r="F160" s="426"/>
      <c r="G160" s="18"/>
      <c r="H160" s="18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30"/>
    </row>
    <row r="161" spans="1:24" s="2" customFormat="1" ht="18">
      <c r="A161" s="19"/>
      <c r="B161" s="22"/>
      <c r="C161" s="17"/>
      <c r="D161" s="427"/>
      <c r="E161" s="428"/>
      <c r="F161" s="429"/>
      <c r="G161" s="19"/>
      <c r="H161" s="19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</row>
    <row r="162" spans="1:24" s="2" customFormat="1" ht="18">
      <c r="A162" s="13">
        <v>7</v>
      </c>
      <c r="B162" s="14" t="s">
        <v>643</v>
      </c>
      <c r="C162" s="14" t="s">
        <v>645</v>
      </c>
      <c r="D162" s="444" t="s">
        <v>632</v>
      </c>
      <c r="E162" s="444"/>
      <c r="F162" s="13" t="s">
        <v>209</v>
      </c>
      <c r="G162" s="13" t="s">
        <v>210</v>
      </c>
      <c r="H162" s="13" t="s">
        <v>236</v>
      </c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</row>
    <row r="163" spans="1:24" s="2" customFormat="1" ht="18">
      <c r="A163" s="18"/>
      <c r="B163" s="16" t="s">
        <v>644</v>
      </c>
      <c r="C163" s="16" t="s">
        <v>646</v>
      </c>
      <c r="D163" s="442"/>
      <c r="E163" s="442"/>
      <c r="F163" s="18"/>
      <c r="G163" s="18"/>
      <c r="H163" s="18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30"/>
    </row>
    <row r="164" spans="1:24" s="2" customFormat="1" ht="18">
      <c r="A164" s="19"/>
      <c r="B164" s="22"/>
      <c r="C164" s="17"/>
      <c r="D164" s="435"/>
      <c r="E164" s="435"/>
      <c r="F164" s="19"/>
      <c r="G164" s="19"/>
      <c r="H164" s="19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</row>
    <row r="165" spans="1:24" s="2" customFormat="1" ht="18">
      <c r="A165" s="13">
        <v>8</v>
      </c>
      <c r="B165" s="14" t="s">
        <v>647</v>
      </c>
      <c r="C165" s="14" t="s">
        <v>648</v>
      </c>
      <c r="D165" s="421" t="s">
        <v>651</v>
      </c>
      <c r="E165" s="422"/>
      <c r="F165" s="422"/>
      <c r="G165" s="423"/>
      <c r="H165" s="13" t="s">
        <v>236</v>
      </c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</row>
    <row r="166" spans="1:24" s="2" customFormat="1" ht="18">
      <c r="A166" s="18"/>
      <c r="B166" s="16"/>
      <c r="C166" s="16" t="s">
        <v>649</v>
      </c>
      <c r="D166" s="442"/>
      <c r="E166" s="442"/>
      <c r="F166" s="18"/>
      <c r="G166" s="18"/>
      <c r="H166" s="18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30"/>
    </row>
    <row r="167" spans="1:24" s="2" customFormat="1" ht="18">
      <c r="A167" s="19"/>
      <c r="B167" s="22"/>
      <c r="C167" s="17"/>
      <c r="D167" s="435"/>
      <c r="E167" s="435"/>
      <c r="F167" s="19"/>
      <c r="G167" s="19"/>
      <c r="H167" s="19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</row>
    <row r="168" spans="1:24" s="2" customFormat="1" ht="18">
      <c r="A168" s="13">
        <v>9</v>
      </c>
      <c r="B168" s="14" t="s">
        <v>285</v>
      </c>
      <c r="C168" s="14" t="s">
        <v>650</v>
      </c>
      <c r="D168" s="421" t="s">
        <v>652</v>
      </c>
      <c r="E168" s="422"/>
      <c r="F168" s="422"/>
      <c r="G168" s="423"/>
      <c r="H168" s="13" t="s">
        <v>236</v>
      </c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</row>
    <row r="169" spans="1:24" s="2" customFormat="1" ht="18">
      <c r="A169" s="18"/>
      <c r="B169" s="16"/>
      <c r="C169" s="16" t="s">
        <v>362</v>
      </c>
      <c r="D169" s="442"/>
      <c r="E169" s="442"/>
      <c r="F169" s="18"/>
      <c r="G169" s="18"/>
      <c r="H169" s="18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30"/>
    </row>
    <row r="170" spans="1:24" s="2" customFormat="1" ht="18">
      <c r="A170" s="19"/>
      <c r="B170" s="22"/>
      <c r="C170" s="17"/>
      <c r="D170" s="435"/>
      <c r="E170" s="435"/>
      <c r="F170" s="19"/>
      <c r="G170" s="19"/>
      <c r="H170" s="19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</row>
    <row r="171" spans="1:24" s="2" customFormat="1" ht="18">
      <c r="A171" s="13">
        <v>10</v>
      </c>
      <c r="B171" s="14" t="s">
        <v>653</v>
      </c>
      <c r="C171" s="14" t="s">
        <v>654</v>
      </c>
      <c r="D171" s="421" t="s">
        <v>347</v>
      </c>
      <c r="E171" s="422"/>
      <c r="F171" s="423"/>
      <c r="G171" s="72" t="s">
        <v>210</v>
      </c>
      <c r="H171" s="13" t="s">
        <v>236</v>
      </c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</row>
    <row r="172" spans="1:24" s="2" customFormat="1" ht="18">
      <c r="A172" s="18"/>
      <c r="B172" s="16"/>
      <c r="C172" s="16" t="s">
        <v>362</v>
      </c>
      <c r="D172" s="442"/>
      <c r="E172" s="442"/>
      <c r="F172" s="18"/>
      <c r="G172" s="18"/>
      <c r="H172" s="18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30"/>
    </row>
    <row r="173" spans="1:24" s="2" customFormat="1" ht="18">
      <c r="A173" s="19"/>
      <c r="B173" s="22"/>
      <c r="C173" s="17"/>
      <c r="D173" s="435"/>
      <c r="E173" s="435"/>
      <c r="F173" s="19"/>
      <c r="G173" s="19"/>
      <c r="H173" s="19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</row>
    <row r="174" spans="1:24" s="2" customFormat="1" ht="18">
      <c r="A174" s="32"/>
      <c r="B174" s="65"/>
      <c r="C174" s="33"/>
      <c r="D174" s="32"/>
      <c r="E174" s="32"/>
      <c r="F174" s="32"/>
      <c r="G174" s="32"/>
      <c r="H174" s="32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:24" s="2" customFormat="1" ht="18">
      <c r="A175" s="32"/>
      <c r="B175" s="65"/>
      <c r="C175" s="33"/>
      <c r="D175" s="32"/>
      <c r="E175" s="32"/>
      <c r="F175" s="32"/>
      <c r="G175" s="32"/>
      <c r="H175" s="32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:24" s="2" customFormat="1" ht="18">
      <c r="A176" s="32"/>
      <c r="B176" s="65"/>
      <c r="C176" s="33"/>
      <c r="D176" s="32"/>
      <c r="E176" s="32"/>
      <c r="F176" s="32"/>
      <c r="G176" s="32"/>
      <c r="H176" s="32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:24" s="2" customFormat="1" ht="18">
      <c r="A177" s="32"/>
      <c r="B177" s="65"/>
      <c r="C177" s="33"/>
      <c r="D177" s="32"/>
      <c r="E177" s="32"/>
      <c r="F177" s="32"/>
      <c r="G177" s="32"/>
      <c r="H177" s="32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:24" s="2" customFormat="1" ht="18">
      <c r="A178" s="32"/>
      <c r="B178" s="65"/>
      <c r="C178" s="33"/>
      <c r="D178" s="32"/>
      <c r="E178" s="32"/>
      <c r="F178" s="32"/>
      <c r="G178" s="32"/>
      <c r="H178" s="32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:24" s="2" customFormat="1" ht="18">
      <c r="A179" s="32"/>
      <c r="B179" s="65"/>
      <c r="C179" s="33"/>
      <c r="D179" s="32"/>
      <c r="E179" s="32"/>
      <c r="F179" s="32"/>
      <c r="G179" s="32"/>
      <c r="H179" s="32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ht="23.25">
      <c r="A180" s="68" t="s">
        <v>655</v>
      </c>
    </row>
    <row r="181" ht="21">
      <c r="A181" s="20" t="s">
        <v>225</v>
      </c>
    </row>
    <row r="182" ht="21">
      <c r="B182" s="1" t="s">
        <v>656</v>
      </c>
    </row>
    <row r="183" ht="21">
      <c r="B183" s="1" t="s">
        <v>657</v>
      </c>
    </row>
    <row r="184" ht="21">
      <c r="A184" s="20" t="s">
        <v>230</v>
      </c>
    </row>
    <row r="185" ht="21">
      <c r="B185" s="1" t="s">
        <v>658</v>
      </c>
    </row>
    <row r="186" ht="21">
      <c r="B186" s="1" t="s">
        <v>659</v>
      </c>
    </row>
    <row r="187" ht="21">
      <c r="B187" s="1" t="s">
        <v>660</v>
      </c>
    </row>
    <row r="188" ht="21">
      <c r="B188" s="1" t="s">
        <v>661</v>
      </c>
    </row>
    <row r="189" ht="21">
      <c r="B189" s="1" t="s">
        <v>754</v>
      </c>
    </row>
    <row r="190" ht="21">
      <c r="B190" s="1" t="s">
        <v>662</v>
      </c>
    </row>
    <row r="191" ht="21">
      <c r="B191" s="1" t="s">
        <v>663</v>
      </c>
    </row>
    <row r="193" spans="1:24" s="4" customFormat="1" ht="18">
      <c r="A193" s="9" t="s">
        <v>176</v>
      </c>
      <c r="B193" s="9" t="s">
        <v>178</v>
      </c>
      <c r="C193" s="9" t="s">
        <v>179</v>
      </c>
      <c r="D193" s="413" t="s">
        <v>181</v>
      </c>
      <c r="E193" s="413"/>
      <c r="F193" s="413"/>
      <c r="G193" s="413"/>
      <c r="H193" s="9" t="s">
        <v>186</v>
      </c>
      <c r="I193" s="413" t="s">
        <v>192</v>
      </c>
      <c r="J193" s="413"/>
      <c r="K193" s="413"/>
      <c r="L193" s="413"/>
      <c r="M193" s="413"/>
      <c r="N193" s="413"/>
      <c r="O193" s="413"/>
      <c r="P193" s="413"/>
      <c r="Q193" s="413"/>
      <c r="R193" s="413"/>
      <c r="S193" s="413"/>
      <c r="T193" s="413"/>
      <c r="U193" s="414" t="s">
        <v>323</v>
      </c>
      <c r="V193" s="415"/>
      <c r="W193" s="416"/>
      <c r="X193" s="6" t="s">
        <v>193</v>
      </c>
    </row>
    <row r="194" spans="1:24" s="4" customFormat="1" ht="18">
      <c r="A194" s="10" t="s">
        <v>177</v>
      </c>
      <c r="B194" s="10"/>
      <c r="C194" s="10" t="s">
        <v>180</v>
      </c>
      <c r="D194" s="9" t="s">
        <v>182</v>
      </c>
      <c r="E194" s="9" t="s">
        <v>183</v>
      </c>
      <c r="F194" s="9" t="s">
        <v>184</v>
      </c>
      <c r="G194" s="9" t="s">
        <v>185</v>
      </c>
      <c r="H194" s="10" t="s">
        <v>187</v>
      </c>
      <c r="I194" s="413" t="s">
        <v>191</v>
      </c>
      <c r="J194" s="413"/>
      <c r="K194" s="413"/>
      <c r="L194" s="413" t="s">
        <v>322</v>
      </c>
      <c r="M194" s="413"/>
      <c r="N194" s="413"/>
      <c r="O194" s="413"/>
      <c r="P194" s="413"/>
      <c r="Q194" s="413"/>
      <c r="R194" s="413"/>
      <c r="S194" s="413"/>
      <c r="T194" s="413"/>
      <c r="U194" s="413" t="s">
        <v>322</v>
      </c>
      <c r="V194" s="413"/>
      <c r="W194" s="413"/>
      <c r="X194" s="7"/>
    </row>
    <row r="195" spans="1:24" s="4" customFormat="1" ht="18">
      <c r="A195" s="11"/>
      <c r="B195" s="11"/>
      <c r="C195" s="11"/>
      <c r="D195" s="11"/>
      <c r="E195" s="11"/>
      <c r="F195" s="11"/>
      <c r="G195" s="11"/>
      <c r="H195" s="11" t="s">
        <v>188</v>
      </c>
      <c r="I195" s="5" t="s">
        <v>196</v>
      </c>
      <c r="J195" s="5" t="s">
        <v>197</v>
      </c>
      <c r="K195" s="5" t="s">
        <v>198</v>
      </c>
      <c r="L195" s="5" t="s">
        <v>199</v>
      </c>
      <c r="M195" s="5" t="s">
        <v>200</v>
      </c>
      <c r="N195" s="5" t="s">
        <v>201</v>
      </c>
      <c r="O195" s="5" t="s">
        <v>202</v>
      </c>
      <c r="P195" s="5" t="s">
        <v>203</v>
      </c>
      <c r="Q195" s="5" t="s">
        <v>204</v>
      </c>
      <c r="R195" s="5" t="s">
        <v>205</v>
      </c>
      <c r="S195" s="5" t="s">
        <v>206</v>
      </c>
      <c r="T195" s="5" t="s">
        <v>207</v>
      </c>
      <c r="U195" s="5" t="s">
        <v>196</v>
      </c>
      <c r="V195" s="5" t="s">
        <v>197</v>
      </c>
      <c r="W195" s="5" t="s">
        <v>198</v>
      </c>
      <c r="X195" s="8"/>
    </row>
    <row r="196" spans="1:24" s="2" customFormat="1" ht="18">
      <c r="A196" s="13" t="s">
        <v>347</v>
      </c>
      <c r="B196" s="13" t="s">
        <v>347</v>
      </c>
      <c r="C196" s="13" t="s">
        <v>347</v>
      </c>
      <c r="D196" s="431" t="s">
        <v>347</v>
      </c>
      <c r="E196" s="432"/>
      <c r="F196" s="433"/>
      <c r="G196" s="13" t="s">
        <v>347</v>
      </c>
      <c r="H196" s="13" t="s">
        <v>347</v>
      </c>
      <c r="I196" s="13" t="s">
        <v>347</v>
      </c>
      <c r="J196" s="13" t="s">
        <v>347</v>
      </c>
      <c r="K196" s="13" t="s">
        <v>347</v>
      </c>
      <c r="L196" s="13" t="s">
        <v>347</v>
      </c>
      <c r="M196" s="13" t="s">
        <v>347</v>
      </c>
      <c r="N196" s="13" t="s">
        <v>347</v>
      </c>
      <c r="O196" s="13" t="s">
        <v>347</v>
      </c>
      <c r="P196" s="13" t="s">
        <v>347</v>
      </c>
      <c r="Q196" s="13" t="s">
        <v>347</v>
      </c>
      <c r="R196" s="13" t="s">
        <v>347</v>
      </c>
      <c r="S196" s="13" t="s">
        <v>347</v>
      </c>
      <c r="T196" s="13" t="s">
        <v>347</v>
      </c>
      <c r="U196" s="13" t="s">
        <v>347</v>
      </c>
      <c r="V196" s="13" t="s">
        <v>347</v>
      </c>
      <c r="W196" s="13" t="s">
        <v>347</v>
      </c>
      <c r="X196" s="13" t="s">
        <v>347</v>
      </c>
    </row>
    <row r="197" spans="1:24" s="2" customFormat="1" ht="18">
      <c r="A197" s="18"/>
      <c r="B197" s="15"/>
      <c r="C197" s="15"/>
      <c r="D197" s="424"/>
      <c r="E197" s="425"/>
      <c r="F197" s="426"/>
      <c r="G197" s="18"/>
      <c r="H197" s="18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</row>
    <row r="198" spans="1:24" s="2" customFormat="1" ht="18">
      <c r="A198" s="18"/>
      <c r="B198" s="15"/>
      <c r="C198" s="15"/>
      <c r="D198" s="424"/>
      <c r="E198" s="425"/>
      <c r="F198" s="426"/>
      <c r="G198" s="18"/>
      <c r="H198" s="18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</row>
    <row r="199" spans="1:24" s="2" customFormat="1" ht="18">
      <c r="A199" s="18"/>
      <c r="B199" s="15"/>
      <c r="C199" s="15"/>
      <c r="D199" s="424"/>
      <c r="E199" s="425"/>
      <c r="F199" s="426"/>
      <c r="G199" s="18"/>
      <c r="H199" s="18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</row>
    <row r="200" spans="1:8" s="26" customFormat="1" ht="18">
      <c r="A200" s="25"/>
      <c r="D200" s="25"/>
      <c r="E200" s="25"/>
      <c r="F200" s="25"/>
      <c r="G200" s="25"/>
      <c r="H200" s="25"/>
    </row>
    <row r="201" spans="1:8" s="33" customFormat="1" ht="18">
      <c r="A201" s="32"/>
      <c r="D201" s="32"/>
      <c r="E201" s="32"/>
      <c r="F201" s="32"/>
      <c r="G201" s="32"/>
      <c r="H201" s="32"/>
    </row>
    <row r="202" spans="1:8" s="33" customFormat="1" ht="18">
      <c r="A202" s="32"/>
      <c r="D202" s="32"/>
      <c r="E202" s="32"/>
      <c r="F202" s="32"/>
      <c r="G202" s="32"/>
      <c r="H202" s="32"/>
    </row>
    <row r="203" spans="1:8" s="33" customFormat="1" ht="18">
      <c r="A203" s="32"/>
      <c r="D203" s="32"/>
      <c r="E203" s="32"/>
      <c r="F203" s="32"/>
      <c r="G203" s="32"/>
      <c r="H203" s="32"/>
    </row>
    <row r="204" spans="1:8" s="33" customFormat="1" ht="18">
      <c r="A204" s="32"/>
      <c r="D204" s="32"/>
      <c r="E204" s="32"/>
      <c r="F204" s="32"/>
      <c r="G204" s="32"/>
      <c r="H204" s="32"/>
    </row>
    <row r="205" spans="1:8" s="33" customFormat="1" ht="18">
      <c r="A205" s="32"/>
      <c r="D205" s="32"/>
      <c r="E205" s="32"/>
      <c r="F205" s="32"/>
      <c r="G205" s="32"/>
      <c r="H205" s="32"/>
    </row>
    <row r="206" spans="1:8" s="33" customFormat="1" ht="18">
      <c r="A206" s="32"/>
      <c r="D206" s="32"/>
      <c r="E206" s="32"/>
      <c r="F206" s="32"/>
      <c r="G206" s="32"/>
      <c r="H206" s="32"/>
    </row>
    <row r="207" spans="1:8" s="33" customFormat="1" ht="18">
      <c r="A207" s="32"/>
      <c r="D207" s="32"/>
      <c r="E207" s="32"/>
      <c r="F207" s="32"/>
      <c r="G207" s="32"/>
      <c r="H207" s="32"/>
    </row>
    <row r="208" spans="1:8" s="33" customFormat="1" ht="18">
      <c r="A208" s="32"/>
      <c r="D208" s="32"/>
      <c r="E208" s="32"/>
      <c r="F208" s="32"/>
      <c r="G208" s="32"/>
      <c r="H208" s="32"/>
    </row>
    <row r="209" spans="1:8" s="33" customFormat="1" ht="23.25">
      <c r="A209" s="73" t="s">
        <v>664</v>
      </c>
      <c r="D209" s="32"/>
      <c r="E209" s="32"/>
      <c r="F209" s="32"/>
      <c r="G209" s="32"/>
      <c r="H209" s="32"/>
    </row>
    <row r="210" spans="1:8" s="33" customFormat="1" ht="21">
      <c r="A210" s="20" t="s">
        <v>225</v>
      </c>
      <c r="D210" s="32"/>
      <c r="E210" s="32"/>
      <c r="F210" s="32"/>
      <c r="G210" s="32"/>
      <c r="H210" s="32"/>
    </row>
    <row r="211" spans="1:8" s="34" customFormat="1" ht="21">
      <c r="A211" s="20"/>
      <c r="B211" s="34" t="s">
        <v>665</v>
      </c>
      <c r="D211" s="35"/>
      <c r="E211" s="35"/>
      <c r="F211" s="35"/>
      <c r="G211" s="35"/>
      <c r="H211" s="35"/>
    </row>
    <row r="212" spans="1:8" s="34" customFormat="1" ht="21">
      <c r="A212" s="20"/>
      <c r="B212" s="34" t="s">
        <v>666</v>
      </c>
      <c r="D212" s="35"/>
      <c r="E212" s="35"/>
      <c r="F212" s="35"/>
      <c r="G212" s="35"/>
      <c r="H212" s="35"/>
    </row>
    <row r="213" spans="1:8" s="34" customFormat="1" ht="21">
      <c r="A213" s="20" t="s">
        <v>230</v>
      </c>
      <c r="D213" s="35"/>
      <c r="E213" s="35"/>
      <c r="F213" s="35"/>
      <c r="G213" s="35"/>
      <c r="H213" s="35"/>
    </row>
    <row r="214" spans="1:8" s="34" customFormat="1" ht="21">
      <c r="A214" s="20"/>
      <c r="B214" s="34" t="s">
        <v>667</v>
      </c>
      <c r="D214" s="35"/>
      <c r="E214" s="35"/>
      <c r="F214" s="35"/>
      <c r="G214" s="35"/>
      <c r="H214" s="35"/>
    </row>
    <row r="215" spans="1:8" s="34" customFormat="1" ht="21">
      <c r="A215" s="20"/>
      <c r="B215" s="34" t="s">
        <v>668</v>
      </c>
      <c r="D215" s="35"/>
      <c r="E215" s="35"/>
      <c r="F215" s="35"/>
      <c r="G215" s="35"/>
      <c r="H215" s="35"/>
    </row>
    <row r="216" spans="1:8" s="34" customFormat="1" ht="21">
      <c r="A216" s="20"/>
      <c r="B216" s="34" t="s">
        <v>669</v>
      </c>
      <c r="D216" s="35"/>
      <c r="E216" s="35"/>
      <c r="F216" s="35"/>
      <c r="G216" s="35"/>
      <c r="H216" s="35"/>
    </row>
    <row r="217" spans="1:8" s="34" customFormat="1" ht="21">
      <c r="A217" s="20"/>
      <c r="B217" s="34" t="s">
        <v>670</v>
      </c>
      <c r="D217" s="35"/>
      <c r="E217" s="35"/>
      <c r="F217" s="35"/>
      <c r="G217" s="35"/>
      <c r="H217" s="35"/>
    </row>
    <row r="218" spans="1:8" s="34" customFormat="1" ht="21">
      <c r="A218" s="20"/>
      <c r="D218" s="35"/>
      <c r="E218" s="35"/>
      <c r="F218" s="35"/>
      <c r="G218" s="35"/>
      <c r="H218" s="35"/>
    </row>
    <row r="219" spans="1:24" s="4" customFormat="1" ht="18">
      <c r="A219" s="9" t="s">
        <v>176</v>
      </c>
      <c r="B219" s="9" t="s">
        <v>178</v>
      </c>
      <c r="C219" s="9" t="s">
        <v>179</v>
      </c>
      <c r="D219" s="413" t="s">
        <v>181</v>
      </c>
      <c r="E219" s="413"/>
      <c r="F219" s="413"/>
      <c r="G219" s="413"/>
      <c r="H219" s="9" t="s">
        <v>186</v>
      </c>
      <c r="I219" s="413" t="s">
        <v>192</v>
      </c>
      <c r="J219" s="413"/>
      <c r="K219" s="413"/>
      <c r="L219" s="413"/>
      <c r="M219" s="413"/>
      <c r="N219" s="413"/>
      <c r="O219" s="413"/>
      <c r="P219" s="413"/>
      <c r="Q219" s="413"/>
      <c r="R219" s="413"/>
      <c r="S219" s="413"/>
      <c r="T219" s="413"/>
      <c r="U219" s="414" t="s">
        <v>323</v>
      </c>
      <c r="V219" s="415"/>
      <c r="W219" s="416"/>
      <c r="X219" s="6" t="s">
        <v>193</v>
      </c>
    </row>
    <row r="220" spans="1:24" s="4" customFormat="1" ht="18">
      <c r="A220" s="10" t="s">
        <v>177</v>
      </c>
      <c r="B220" s="10"/>
      <c r="C220" s="10" t="s">
        <v>180</v>
      </c>
      <c r="D220" s="9" t="s">
        <v>182</v>
      </c>
      <c r="E220" s="9" t="s">
        <v>183</v>
      </c>
      <c r="F220" s="9" t="s">
        <v>184</v>
      </c>
      <c r="G220" s="9" t="s">
        <v>185</v>
      </c>
      <c r="H220" s="10" t="s">
        <v>187</v>
      </c>
      <c r="I220" s="413" t="s">
        <v>191</v>
      </c>
      <c r="J220" s="413"/>
      <c r="K220" s="413"/>
      <c r="L220" s="413" t="s">
        <v>322</v>
      </c>
      <c r="M220" s="413"/>
      <c r="N220" s="413"/>
      <c r="O220" s="413"/>
      <c r="P220" s="413"/>
      <c r="Q220" s="413"/>
      <c r="R220" s="413"/>
      <c r="S220" s="413"/>
      <c r="T220" s="413"/>
      <c r="U220" s="413" t="s">
        <v>322</v>
      </c>
      <c r="V220" s="413"/>
      <c r="W220" s="413"/>
      <c r="X220" s="7"/>
    </row>
    <row r="221" spans="1:24" s="4" customFormat="1" ht="18">
      <c r="A221" s="11"/>
      <c r="B221" s="11"/>
      <c r="C221" s="11"/>
      <c r="D221" s="11"/>
      <c r="E221" s="11"/>
      <c r="F221" s="11"/>
      <c r="G221" s="11"/>
      <c r="H221" s="11" t="s">
        <v>188</v>
      </c>
      <c r="I221" s="5" t="s">
        <v>196</v>
      </c>
      <c r="J221" s="5" t="s">
        <v>197</v>
      </c>
      <c r="K221" s="5" t="s">
        <v>198</v>
      </c>
      <c r="L221" s="5" t="s">
        <v>199</v>
      </c>
      <c r="M221" s="5" t="s">
        <v>200</v>
      </c>
      <c r="N221" s="5" t="s">
        <v>201</v>
      </c>
      <c r="O221" s="5" t="s">
        <v>202</v>
      </c>
      <c r="P221" s="5" t="s">
        <v>203</v>
      </c>
      <c r="Q221" s="5" t="s">
        <v>204</v>
      </c>
      <c r="R221" s="5" t="s">
        <v>205</v>
      </c>
      <c r="S221" s="5" t="s">
        <v>206</v>
      </c>
      <c r="T221" s="5" t="s">
        <v>207</v>
      </c>
      <c r="U221" s="5" t="s">
        <v>196</v>
      </c>
      <c r="V221" s="5" t="s">
        <v>197</v>
      </c>
      <c r="W221" s="5" t="s">
        <v>198</v>
      </c>
      <c r="X221" s="8"/>
    </row>
    <row r="222" spans="1:24" s="2" customFormat="1" ht="18">
      <c r="A222" s="13">
        <v>1</v>
      </c>
      <c r="B222" s="21" t="s">
        <v>671</v>
      </c>
      <c r="C222" s="21" t="s">
        <v>672</v>
      </c>
      <c r="D222" s="443" t="s">
        <v>678</v>
      </c>
      <c r="E222" s="443"/>
      <c r="F222" s="74" t="s">
        <v>209</v>
      </c>
      <c r="G222" s="13" t="s">
        <v>210</v>
      </c>
      <c r="H222" s="13" t="s">
        <v>236</v>
      </c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13" t="s">
        <v>312</v>
      </c>
    </row>
    <row r="223" spans="1:24" s="2" customFormat="1" ht="18">
      <c r="A223" s="18"/>
      <c r="B223" s="15"/>
      <c r="C223" s="15" t="s">
        <v>673</v>
      </c>
      <c r="D223" s="75"/>
      <c r="E223" s="75"/>
      <c r="F223" s="75"/>
      <c r="G223" s="18"/>
      <c r="H223" s="18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</row>
    <row r="224" spans="1:24" s="2" customFormat="1" ht="18">
      <c r="A224" s="19"/>
      <c r="B224" s="17"/>
      <c r="C224" s="17"/>
      <c r="D224" s="76"/>
      <c r="E224" s="76"/>
      <c r="F224" s="76"/>
      <c r="G224" s="19"/>
      <c r="H224" s="19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</row>
    <row r="225" spans="1:24" s="2" customFormat="1" ht="18">
      <c r="A225" s="18">
        <v>2</v>
      </c>
      <c r="B225" s="15" t="s">
        <v>674</v>
      </c>
      <c r="C225" s="15" t="s">
        <v>675</v>
      </c>
      <c r="D225" s="443" t="s">
        <v>678</v>
      </c>
      <c r="E225" s="443"/>
      <c r="F225" s="74" t="s">
        <v>209</v>
      </c>
      <c r="G225" s="18" t="s">
        <v>210</v>
      </c>
      <c r="H225" s="13" t="s">
        <v>236</v>
      </c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</row>
    <row r="226" spans="1:24" s="2" customFormat="1" ht="18">
      <c r="A226" s="18"/>
      <c r="B226" s="15"/>
      <c r="C226" s="15" t="s">
        <v>676</v>
      </c>
      <c r="D226" s="75"/>
      <c r="E226" s="75"/>
      <c r="F226" s="75"/>
      <c r="G226" s="18"/>
      <c r="H226" s="18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</row>
    <row r="227" spans="1:24" s="2" customFormat="1" ht="21.75">
      <c r="A227" s="18"/>
      <c r="B227" s="15"/>
      <c r="C227" s="15" t="s">
        <v>677</v>
      </c>
      <c r="D227" s="75"/>
      <c r="E227" s="77"/>
      <c r="F227" s="77"/>
      <c r="G227" s="18"/>
      <c r="H227" s="18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</row>
    <row r="228" spans="1:24" s="2" customFormat="1" ht="21.75">
      <c r="A228" s="19"/>
      <c r="B228" s="17"/>
      <c r="C228" s="17"/>
      <c r="D228" s="76"/>
      <c r="E228" s="78"/>
      <c r="F228" s="78"/>
      <c r="G228" s="19"/>
      <c r="H228" s="19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</row>
    <row r="229" spans="1:24" s="2" customFormat="1" ht="18">
      <c r="A229" s="18">
        <v>3</v>
      </c>
      <c r="B229" s="15" t="s">
        <v>679</v>
      </c>
      <c r="C229" s="15" t="s">
        <v>682</v>
      </c>
      <c r="D229" s="443" t="s">
        <v>678</v>
      </c>
      <c r="E229" s="443"/>
      <c r="F229" s="74" t="s">
        <v>209</v>
      </c>
      <c r="G229" s="18" t="s">
        <v>210</v>
      </c>
      <c r="H229" s="13" t="s">
        <v>236</v>
      </c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</row>
    <row r="230" spans="1:24" s="2" customFormat="1" ht="18">
      <c r="A230" s="18"/>
      <c r="B230" s="15" t="s">
        <v>680</v>
      </c>
      <c r="C230" s="15" t="s">
        <v>681</v>
      </c>
      <c r="D230" s="75"/>
      <c r="E230" s="75"/>
      <c r="F230" s="75"/>
      <c r="G230" s="18"/>
      <c r="H230" s="18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</row>
    <row r="231" spans="1:24" s="2" customFormat="1" ht="21.75">
      <c r="A231" s="17"/>
      <c r="B231" s="17"/>
      <c r="C231" s="17"/>
      <c r="D231" s="76"/>
      <c r="E231" s="78"/>
      <c r="F231" s="78"/>
      <c r="G231" s="19"/>
      <c r="H231" s="19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</row>
  </sheetData>
  <sheetProtection/>
  <mergeCells count="101">
    <mergeCell ref="D162:E162"/>
    <mergeCell ref="D163:E163"/>
    <mergeCell ref="D164:E164"/>
    <mergeCell ref="D161:F161"/>
    <mergeCell ref="D153:F153"/>
    <mergeCell ref="D154:F154"/>
    <mergeCell ref="D155:F155"/>
    <mergeCell ref="D160:F160"/>
    <mergeCell ref="D156:F156"/>
    <mergeCell ref="D157:F157"/>
    <mergeCell ref="D158:F158"/>
    <mergeCell ref="D159:F159"/>
    <mergeCell ref="I148:K148"/>
    <mergeCell ref="L148:T148"/>
    <mergeCell ref="U148:W148"/>
    <mergeCell ref="D150:E150"/>
    <mergeCell ref="D151:E151"/>
    <mergeCell ref="D152:E152"/>
    <mergeCell ref="D139:E139"/>
    <mergeCell ref="D140:E140"/>
    <mergeCell ref="D141:E141"/>
    <mergeCell ref="I147:T147"/>
    <mergeCell ref="D142:E142"/>
    <mergeCell ref="D143:E143"/>
    <mergeCell ref="D144:E144"/>
    <mergeCell ref="D147:G147"/>
    <mergeCell ref="D108:E108"/>
    <mergeCell ref="D109:E109"/>
    <mergeCell ref="D110:E110"/>
    <mergeCell ref="D136:G136"/>
    <mergeCell ref="I136:T136"/>
    <mergeCell ref="U136:W136"/>
    <mergeCell ref="U81:W81"/>
    <mergeCell ref="I82:K82"/>
    <mergeCell ref="L82:T82"/>
    <mergeCell ref="U82:W82"/>
    <mergeCell ref="D107:E107"/>
    <mergeCell ref="U104:W104"/>
    <mergeCell ref="I105:K105"/>
    <mergeCell ref="L105:T105"/>
    <mergeCell ref="U105:W105"/>
    <mergeCell ref="D104:G104"/>
    <mergeCell ref="L220:T220"/>
    <mergeCell ref="U220:W220"/>
    <mergeCell ref="U30:W30"/>
    <mergeCell ref="I31:K31"/>
    <mergeCell ref="L31:T31"/>
    <mergeCell ref="U31:W31"/>
    <mergeCell ref="U60:W60"/>
    <mergeCell ref="I61:K61"/>
    <mergeCell ref="L61:T61"/>
    <mergeCell ref="U61:W61"/>
    <mergeCell ref="I137:K137"/>
    <mergeCell ref="L137:T137"/>
    <mergeCell ref="U137:W137"/>
    <mergeCell ref="U147:W147"/>
    <mergeCell ref="I193:T193"/>
    <mergeCell ref="U193:W193"/>
    <mergeCell ref="I104:T104"/>
    <mergeCell ref="D30:G30"/>
    <mergeCell ref="I30:T30"/>
    <mergeCell ref="D60:G60"/>
    <mergeCell ref="I60:T60"/>
    <mergeCell ref="D81:G81"/>
    <mergeCell ref="I81:T81"/>
    <mergeCell ref="I19:K19"/>
    <mergeCell ref="L19:T19"/>
    <mergeCell ref="U19:W19"/>
    <mergeCell ref="D21:F21"/>
    <mergeCell ref="D22:F22"/>
    <mergeCell ref="D23:F23"/>
    <mergeCell ref="A1:X1"/>
    <mergeCell ref="A2:X2"/>
    <mergeCell ref="A3:X3"/>
    <mergeCell ref="D18:G18"/>
    <mergeCell ref="I18:T18"/>
    <mergeCell ref="U18:W18"/>
    <mergeCell ref="D169:E169"/>
    <mergeCell ref="D170:E170"/>
    <mergeCell ref="D165:G165"/>
    <mergeCell ref="D168:G168"/>
    <mergeCell ref="D166:E166"/>
    <mergeCell ref="D167:E167"/>
    <mergeCell ref="D229:E229"/>
    <mergeCell ref="D196:F196"/>
    <mergeCell ref="D197:F197"/>
    <mergeCell ref="D198:F198"/>
    <mergeCell ref="D199:F199"/>
    <mergeCell ref="D171:F171"/>
    <mergeCell ref="D193:G193"/>
    <mergeCell ref="D219:G219"/>
    <mergeCell ref="U194:W194"/>
    <mergeCell ref="D172:E172"/>
    <mergeCell ref="D173:E173"/>
    <mergeCell ref="D222:E222"/>
    <mergeCell ref="D225:E225"/>
    <mergeCell ref="I219:T219"/>
    <mergeCell ref="U219:W219"/>
    <mergeCell ref="I194:K194"/>
    <mergeCell ref="L194:T194"/>
    <mergeCell ref="I220:K220"/>
  </mergeCells>
  <printOptions/>
  <pageMargins left="0.56" right="0.37" top="0.51" bottom="0.2" header="0.47" footer="0.15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B111" sqref="B111"/>
    </sheetView>
  </sheetViews>
  <sheetFormatPr defaultColWidth="9.140625" defaultRowHeight="21.75"/>
  <cols>
    <col min="1" max="1" width="56.00390625" style="38" customWidth="1"/>
    <col min="2" max="2" width="22.28125" style="38" customWidth="1"/>
    <col min="3" max="3" width="15.00390625" style="38" customWidth="1"/>
    <col min="4" max="4" width="16.8515625" style="38" customWidth="1"/>
    <col min="5" max="5" width="18.8515625" style="38" customWidth="1"/>
    <col min="6" max="6" width="16.00390625" style="38" customWidth="1"/>
    <col min="7" max="16384" width="9.140625" style="38" customWidth="1"/>
  </cols>
  <sheetData>
    <row r="1" spans="1:6" ht="29.25">
      <c r="A1" s="438" t="s">
        <v>410</v>
      </c>
      <c r="B1" s="438"/>
      <c r="C1" s="438"/>
      <c r="D1" s="438"/>
      <c r="E1" s="438"/>
      <c r="F1" s="438"/>
    </row>
    <row r="2" spans="1:6" ht="29.25">
      <c r="A2" s="438" t="s">
        <v>683</v>
      </c>
      <c r="B2" s="438"/>
      <c r="C2" s="438"/>
      <c r="D2" s="438"/>
      <c r="E2" s="438"/>
      <c r="F2" s="438"/>
    </row>
    <row r="3" spans="1:6" ht="29.25">
      <c r="A3" s="439" t="s">
        <v>412</v>
      </c>
      <c r="B3" s="439"/>
      <c r="C3" s="439"/>
      <c r="D3" s="439"/>
      <c r="E3" s="439"/>
      <c r="F3" s="439"/>
    </row>
    <row r="4" spans="1:6" s="40" customFormat="1" ht="21">
      <c r="A4" s="436" t="s">
        <v>413</v>
      </c>
      <c r="B4" s="436" t="s">
        <v>414</v>
      </c>
      <c r="C4" s="39" t="s">
        <v>415</v>
      </c>
      <c r="D4" s="39" t="s">
        <v>417</v>
      </c>
      <c r="E4" s="436" t="s">
        <v>418</v>
      </c>
      <c r="F4" s="436" t="s">
        <v>419</v>
      </c>
    </row>
    <row r="5" spans="1:6" s="40" customFormat="1" ht="21">
      <c r="A5" s="437"/>
      <c r="B5" s="437"/>
      <c r="C5" s="41" t="s">
        <v>416</v>
      </c>
      <c r="D5" s="41" t="s">
        <v>466</v>
      </c>
      <c r="E5" s="437"/>
      <c r="F5" s="437"/>
    </row>
    <row r="6" spans="1:6" ht="21">
      <c r="A6" s="48" t="s">
        <v>420</v>
      </c>
      <c r="B6" s="42"/>
      <c r="C6" s="42"/>
      <c r="D6" s="42"/>
      <c r="E6" s="42"/>
      <c r="F6" s="42"/>
    </row>
    <row r="7" spans="1:6" ht="21">
      <c r="A7" s="43" t="s">
        <v>684</v>
      </c>
      <c r="B7" s="49">
        <v>9</v>
      </c>
      <c r="C7" s="56" t="s">
        <v>693</v>
      </c>
      <c r="D7" s="58">
        <v>1459000</v>
      </c>
      <c r="E7" s="49">
        <v>49.91</v>
      </c>
      <c r="F7" s="49" t="s">
        <v>211</v>
      </c>
    </row>
    <row r="8" spans="1:6" ht="21">
      <c r="A8" s="43" t="s">
        <v>685</v>
      </c>
      <c r="B8" s="49"/>
      <c r="C8" s="49"/>
      <c r="D8" s="49"/>
      <c r="E8" s="49"/>
      <c r="F8" s="49"/>
    </row>
    <row r="9" spans="1:6" ht="21">
      <c r="A9" s="43" t="s">
        <v>686</v>
      </c>
      <c r="B9" s="49">
        <v>1</v>
      </c>
      <c r="C9" s="49">
        <v>3.7</v>
      </c>
      <c r="D9" s="58">
        <v>250000</v>
      </c>
      <c r="E9" s="49">
        <v>8.55</v>
      </c>
      <c r="F9" s="49" t="s">
        <v>211</v>
      </c>
    </row>
    <row r="10" spans="1:6" ht="21">
      <c r="A10" s="43" t="s">
        <v>687</v>
      </c>
      <c r="B10" s="49" t="s">
        <v>347</v>
      </c>
      <c r="C10" s="49" t="s">
        <v>347</v>
      </c>
      <c r="D10" s="58" t="s">
        <v>347</v>
      </c>
      <c r="E10" s="49" t="s">
        <v>347</v>
      </c>
      <c r="F10" s="49"/>
    </row>
    <row r="11" spans="1:6" ht="21">
      <c r="A11" s="43" t="s">
        <v>688</v>
      </c>
      <c r="B11" s="49"/>
      <c r="C11" s="49"/>
      <c r="D11" s="58"/>
      <c r="E11" s="49"/>
      <c r="F11" s="49"/>
    </row>
    <row r="12" spans="1:6" ht="21">
      <c r="A12" s="43" t="s">
        <v>689</v>
      </c>
      <c r="B12" s="49" t="s">
        <v>347</v>
      </c>
      <c r="C12" s="49" t="s">
        <v>347</v>
      </c>
      <c r="D12" s="58" t="s">
        <v>347</v>
      </c>
      <c r="E12" s="49" t="s">
        <v>347</v>
      </c>
      <c r="F12" s="49"/>
    </row>
    <row r="13" spans="1:6" ht="21">
      <c r="A13" s="43" t="s">
        <v>690</v>
      </c>
      <c r="B13" s="49" t="s">
        <v>347</v>
      </c>
      <c r="C13" s="49" t="s">
        <v>347</v>
      </c>
      <c r="D13" s="58" t="s">
        <v>347</v>
      </c>
      <c r="E13" s="49" t="s">
        <v>347</v>
      </c>
      <c r="F13" s="49"/>
    </row>
    <row r="14" spans="1:6" ht="21">
      <c r="A14" s="43" t="s">
        <v>691</v>
      </c>
      <c r="B14" s="49">
        <v>3</v>
      </c>
      <c r="C14" s="49">
        <v>11.11</v>
      </c>
      <c r="D14" s="58">
        <v>447000</v>
      </c>
      <c r="E14" s="49">
        <v>15.29</v>
      </c>
      <c r="F14" s="49" t="s">
        <v>211</v>
      </c>
    </row>
    <row r="15" spans="1:6" ht="21">
      <c r="A15" s="43" t="s">
        <v>692</v>
      </c>
      <c r="B15" s="49" t="s">
        <v>347</v>
      </c>
      <c r="C15" s="49" t="s">
        <v>347</v>
      </c>
      <c r="D15" s="58" t="s">
        <v>347</v>
      </c>
      <c r="E15" s="49" t="s">
        <v>347</v>
      </c>
      <c r="F15" s="49"/>
    </row>
    <row r="16" spans="1:6" s="40" customFormat="1" ht="21">
      <c r="A16" s="63" t="s">
        <v>426</v>
      </c>
      <c r="B16" s="51">
        <f>SUM(B7:B15)</f>
        <v>13</v>
      </c>
      <c r="C16" s="57" t="s">
        <v>694</v>
      </c>
      <c r="D16" s="59">
        <v>2156000</v>
      </c>
      <c r="E16" s="51">
        <v>73.75</v>
      </c>
      <c r="F16" s="51"/>
    </row>
    <row r="17" spans="1:6" ht="21">
      <c r="A17" s="52" t="s">
        <v>695</v>
      </c>
      <c r="B17" s="44"/>
      <c r="C17" s="44"/>
      <c r="D17" s="44"/>
      <c r="E17" s="44"/>
      <c r="F17" s="44"/>
    </row>
    <row r="18" spans="1:6" ht="21">
      <c r="A18" s="43" t="s">
        <v>704</v>
      </c>
      <c r="B18" s="49" t="s">
        <v>347</v>
      </c>
      <c r="C18" s="49" t="s">
        <v>347</v>
      </c>
      <c r="D18" s="49" t="s">
        <v>347</v>
      </c>
      <c r="E18" s="49" t="s">
        <v>347</v>
      </c>
      <c r="F18" s="49" t="s">
        <v>347</v>
      </c>
    </row>
    <row r="19" spans="1:6" ht="21">
      <c r="A19" s="43" t="s">
        <v>705</v>
      </c>
      <c r="B19" s="49" t="s">
        <v>347</v>
      </c>
      <c r="C19" s="49" t="s">
        <v>347</v>
      </c>
      <c r="D19" s="49" t="s">
        <v>347</v>
      </c>
      <c r="E19" s="49" t="s">
        <v>347</v>
      </c>
      <c r="F19" s="49" t="s">
        <v>347</v>
      </c>
    </row>
    <row r="20" spans="1:6" ht="21">
      <c r="A20" s="43" t="s">
        <v>706</v>
      </c>
      <c r="B20" s="49" t="s">
        <v>347</v>
      </c>
      <c r="C20" s="49" t="s">
        <v>347</v>
      </c>
      <c r="D20" s="49" t="s">
        <v>347</v>
      </c>
      <c r="E20" s="49" t="s">
        <v>347</v>
      </c>
      <c r="F20" s="49" t="s">
        <v>347</v>
      </c>
    </row>
    <row r="21" spans="1:6" ht="21">
      <c r="A21" s="43" t="s">
        <v>707</v>
      </c>
      <c r="B21" s="49" t="s">
        <v>347</v>
      </c>
      <c r="C21" s="49" t="s">
        <v>347</v>
      </c>
      <c r="D21" s="49" t="s">
        <v>347</v>
      </c>
      <c r="E21" s="49" t="s">
        <v>347</v>
      </c>
      <c r="F21" s="49" t="s">
        <v>347</v>
      </c>
    </row>
    <row r="22" spans="1:6" ht="21">
      <c r="A22" s="43" t="s">
        <v>708</v>
      </c>
      <c r="B22" s="49"/>
      <c r="C22" s="49"/>
      <c r="D22" s="49"/>
      <c r="E22" s="49"/>
      <c r="F22" s="49"/>
    </row>
    <row r="23" spans="1:6" s="40" customFormat="1" ht="21">
      <c r="A23" s="63" t="s">
        <v>426</v>
      </c>
      <c r="B23" s="51" t="s">
        <v>347</v>
      </c>
      <c r="C23" s="51" t="s">
        <v>347</v>
      </c>
      <c r="D23" s="51" t="s">
        <v>347</v>
      </c>
      <c r="E23" s="51" t="s">
        <v>347</v>
      </c>
      <c r="F23" s="51" t="s">
        <v>347</v>
      </c>
    </row>
    <row r="24" s="82" customFormat="1" ht="21">
      <c r="A24" s="81"/>
    </row>
    <row r="25" s="82" customFormat="1" ht="21">
      <c r="A25" s="81"/>
    </row>
    <row r="26" spans="1:6" ht="29.25">
      <c r="A26" s="438" t="s">
        <v>439</v>
      </c>
      <c r="B26" s="438"/>
      <c r="C26" s="438"/>
      <c r="D26" s="438"/>
      <c r="E26" s="438"/>
      <c r="F26" s="438"/>
    </row>
    <row r="27" spans="1:6" ht="29.25">
      <c r="A27" s="438" t="s">
        <v>683</v>
      </c>
      <c r="B27" s="438"/>
      <c r="C27" s="438"/>
      <c r="D27" s="438"/>
      <c r="E27" s="438"/>
      <c r="F27" s="438"/>
    </row>
    <row r="28" spans="1:6" ht="29.25">
      <c r="A28" s="439" t="s">
        <v>412</v>
      </c>
      <c r="B28" s="439"/>
      <c r="C28" s="439"/>
      <c r="D28" s="439"/>
      <c r="E28" s="439"/>
      <c r="F28" s="439"/>
    </row>
    <row r="29" spans="1:6" s="40" customFormat="1" ht="21">
      <c r="A29" s="436" t="s">
        <v>413</v>
      </c>
      <c r="B29" s="436" t="s">
        <v>414</v>
      </c>
      <c r="C29" s="39" t="s">
        <v>415</v>
      </c>
      <c r="D29" s="436" t="s">
        <v>417</v>
      </c>
      <c r="E29" s="436" t="s">
        <v>418</v>
      </c>
      <c r="F29" s="436" t="s">
        <v>419</v>
      </c>
    </row>
    <row r="30" spans="1:6" s="40" customFormat="1" ht="21">
      <c r="A30" s="437"/>
      <c r="B30" s="437"/>
      <c r="C30" s="41" t="s">
        <v>416</v>
      </c>
      <c r="D30" s="437"/>
      <c r="E30" s="437"/>
      <c r="F30" s="437"/>
    </row>
    <row r="31" spans="1:6" ht="21">
      <c r="A31" s="52" t="s">
        <v>709</v>
      </c>
      <c r="B31" s="44"/>
      <c r="C31" s="44"/>
      <c r="D31" s="44"/>
      <c r="E31" s="44"/>
      <c r="F31" s="44"/>
    </row>
    <row r="32" spans="1:6" ht="21">
      <c r="A32" s="52" t="s">
        <v>710</v>
      </c>
      <c r="B32" s="44"/>
      <c r="C32" s="44"/>
      <c r="D32" s="44"/>
      <c r="E32" s="44"/>
      <c r="F32" s="44"/>
    </row>
    <row r="33" spans="1:6" ht="21">
      <c r="A33" s="43" t="s">
        <v>711</v>
      </c>
      <c r="B33" s="49" t="s">
        <v>347</v>
      </c>
      <c r="C33" s="49" t="s">
        <v>347</v>
      </c>
      <c r="D33" s="49" t="s">
        <v>347</v>
      </c>
      <c r="E33" s="49" t="s">
        <v>347</v>
      </c>
      <c r="F33" s="49" t="s">
        <v>347</v>
      </c>
    </row>
    <row r="34" spans="1:6" ht="21">
      <c r="A34" s="43" t="s">
        <v>712</v>
      </c>
      <c r="B34" s="49" t="s">
        <v>347</v>
      </c>
      <c r="C34" s="49" t="s">
        <v>347</v>
      </c>
      <c r="D34" s="49" t="s">
        <v>347</v>
      </c>
      <c r="E34" s="49" t="s">
        <v>347</v>
      </c>
      <c r="F34" s="49" t="s">
        <v>347</v>
      </c>
    </row>
    <row r="35" spans="1:6" ht="21">
      <c r="A35" s="43" t="s">
        <v>713</v>
      </c>
      <c r="B35" s="49" t="s">
        <v>347</v>
      </c>
      <c r="C35" s="49" t="s">
        <v>347</v>
      </c>
      <c r="D35" s="49" t="s">
        <v>347</v>
      </c>
      <c r="E35" s="49" t="s">
        <v>347</v>
      </c>
      <c r="F35" s="49" t="s">
        <v>347</v>
      </c>
    </row>
    <row r="36" spans="1:6" ht="21">
      <c r="A36" s="43" t="s">
        <v>714</v>
      </c>
      <c r="B36" s="49">
        <v>1</v>
      </c>
      <c r="C36" s="49">
        <v>3.7</v>
      </c>
      <c r="D36" s="58">
        <v>6000</v>
      </c>
      <c r="E36" s="49">
        <v>0.2</v>
      </c>
      <c r="F36" s="49" t="s">
        <v>605</v>
      </c>
    </row>
    <row r="37" spans="1:6" ht="21">
      <c r="A37" s="43" t="s">
        <v>715</v>
      </c>
      <c r="B37" s="49" t="s">
        <v>347</v>
      </c>
      <c r="C37" s="49" t="s">
        <v>347</v>
      </c>
      <c r="D37" s="49" t="s">
        <v>347</v>
      </c>
      <c r="E37" s="49" t="s">
        <v>347</v>
      </c>
      <c r="F37" s="49" t="s">
        <v>347</v>
      </c>
    </row>
    <row r="38" spans="1:6" ht="21">
      <c r="A38" s="43" t="s">
        <v>716</v>
      </c>
      <c r="B38" s="49" t="s">
        <v>347</v>
      </c>
      <c r="C38" s="49" t="s">
        <v>347</v>
      </c>
      <c r="D38" s="49" t="s">
        <v>347</v>
      </c>
      <c r="E38" s="49" t="s">
        <v>347</v>
      </c>
      <c r="F38" s="49" t="s">
        <v>347</v>
      </c>
    </row>
    <row r="39" spans="1:6" ht="21">
      <c r="A39" s="43" t="s">
        <v>717</v>
      </c>
      <c r="B39" s="49" t="s">
        <v>347</v>
      </c>
      <c r="C39" s="49" t="s">
        <v>347</v>
      </c>
      <c r="D39" s="49" t="s">
        <v>347</v>
      </c>
      <c r="E39" s="49" t="s">
        <v>347</v>
      </c>
      <c r="F39" s="49" t="s">
        <v>347</v>
      </c>
    </row>
    <row r="40" spans="1:6" ht="21">
      <c r="A40" s="43" t="s">
        <v>718</v>
      </c>
      <c r="B40" s="49" t="s">
        <v>347</v>
      </c>
      <c r="C40" s="49" t="s">
        <v>347</v>
      </c>
      <c r="D40" s="49" t="s">
        <v>347</v>
      </c>
      <c r="E40" s="49" t="s">
        <v>347</v>
      </c>
      <c r="F40" s="49" t="s">
        <v>347</v>
      </c>
    </row>
    <row r="41" spans="1:6" ht="21">
      <c r="A41" s="45" t="s">
        <v>719</v>
      </c>
      <c r="B41" s="49" t="s">
        <v>347</v>
      </c>
      <c r="C41" s="49" t="s">
        <v>347</v>
      </c>
      <c r="D41" s="49" t="s">
        <v>347</v>
      </c>
      <c r="E41" s="49" t="s">
        <v>347</v>
      </c>
      <c r="F41" s="49" t="s">
        <v>347</v>
      </c>
    </row>
    <row r="42" spans="1:6" s="40" customFormat="1" ht="21">
      <c r="A42" s="63" t="s">
        <v>426</v>
      </c>
      <c r="B42" s="51">
        <v>1</v>
      </c>
      <c r="C42" s="51">
        <v>3.7</v>
      </c>
      <c r="D42" s="59">
        <v>6000</v>
      </c>
      <c r="E42" s="51">
        <v>0.2</v>
      </c>
      <c r="F42" s="51"/>
    </row>
    <row r="43" spans="1:6" ht="21">
      <c r="A43" s="53" t="s">
        <v>720</v>
      </c>
      <c r="B43" s="42"/>
      <c r="C43" s="42"/>
      <c r="D43" s="42"/>
      <c r="E43" s="42"/>
      <c r="F43" s="42"/>
    </row>
    <row r="44" spans="1:6" ht="21">
      <c r="A44" s="44" t="s">
        <v>721</v>
      </c>
      <c r="B44" s="49"/>
      <c r="C44" s="49"/>
      <c r="D44" s="49"/>
      <c r="E44" s="49"/>
      <c r="F44" s="49"/>
    </row>
    <row r="45" spans="1:6" ht="21">
      <c r="A45" s="44" t="s">
        <v>723</v>
      </c>
      <c r="B45" s="49" t="s">
        <v>347</v>
      </c>
      <c r="C45" s="49" t="s">
        <v>347</v>
      </c>
      <c r="D45" s="49" t="s">
        <v>347</v>
      </c>
      <c r="E45" s="49" t="s">
        <v>347</v>
      </c>
      <c r="F45" s="49"/>
    </row>
    <row r="46" spans="1:6" ht="21">
      <c r="A46" s="44" t="s">
        <v>722</v>
      </c>
      <c r="B46" s="49"/>
      <c r="C46" s="49"/>
      <c r="D46" s="49"/>
      <c r="E46" s="49"/>
      <c r="F46" s="44"/>
    </row>
    <row r="47" spans="1:6" ht="21">
      <c r="A47" s="44" t="s">
        <v>724</v>
      </c>
      <c r="B47" s="49">
        <v>1</v>
      </c>
      <c r="C47" s="49">
        <v>3.7</v>
      </c>
      <c r="D47" s="83" t="s">
        <v>728</v>
      </c>
      <c r="E47" s="49">
        <v>0.68</v>
      </c>
      <c r="F47" s="49" t="s">
        <v>278</v>
      </c>
    </row>
    <row r="48" spans="1:6" ht="21">
      <c r="A48" s="44" t="s">
        <v>725</v>
      </c>
      <c r="B48" s="49"/>
      <c r="C48" s="49"/>
      <c r="D48" s="49"/>
      <c r="E48" s="49"/>
      <c r="F48" s="44"/>
    </row>
    <row r="49" spans="1:6" ht="21">
      <c r="A49" s="44" t="s">
        <v>726</v>
      </c>
      <c r="B49" s="49" t="s">
        <v>347</v>
      </c>
      <c r="C49" s="49" t="s">
        <v>347</v>
      </c>
      <c r="D49" s="49" t="s">
        <v>347</v>
      </c>
      <c r="E49" s="49" t="s">
        <v>347</v>
      </c>
      <c r="F49" s="49" t="s">
        <v>347</v>
      </c>
    </row>
    <row r="50" spans="1:6" ht="21">
      <c r="A50" s="46" t="s">
        <v>727</v>
      </c>
      <c r="B50" s="54"/>
      <c r="C50" s="54"/>
      <c r="D50" s="54"/>
      <c r="E50" s="54"/>
      <c r="F50" s="46"/>
    </row>
    <row r="51" spans="1:6" ht="29.25">
      <c r="A51" s="438" t="s">
        <v>439</v>
      </c>
      <c r="B51" s="438"/>
      <c r="C51" s="438"/>
      <c r="D51" s="438"/>
      <c r="E51" s="438"/>
      <c r="F51" s="438"/>
    </row>
    <row r="52" spans="1:6" ht="29.25">
      <c r="A52" s="438" t="s">
        <v>683</v>
      </c>
      <c r="B52" s="438"/>
      <c r="C52" s="438"/>
      <c r="D52" s="438"/>
      <c r="E52" s="438"/>
      <c r="F52" s="438"/>
    </row>
    <row r="53" spans="1:6" ht="29.25">
      <c r="A53" s="439" t="s">
        <v>412</v>
      </c>
      <c r="B53" s="439"/>
      <c r="C53" s="439"/>
      <c r="D53" s="439"/>
      <c r="E53" s="439"/>
      <c r="F53" s="439"/>
    </row>
    <row r="54" spans="1:6" s="40" customFormat="1" ht="21">
      <c r="A54" s="436" t="s">
        <v>413</v>
      </c>
      <c r="B54" s="436" t="s">
        <v>414</v>
      </c>
      <c r="C54" s="39" t="s">
        <v>415</v>
      </c>
      <c r="D54" s="436" t="s">
        <v>417</v>
      </c>
      <c r="E54" s="436" t="s">
        <v>418</v>
      </c>
      <c r="F54" s="436" t="s">
        <v>419</v>
      </c>
    </row>
    <row r="55" spans="1:6" s="40" customFormat="1" ht="21">
      <c r="A55" s="437"/>
      <c r="B55" s="437"/>
      <c r="C55" s="41" t="s">
        <v>416</v>
      </c>
      <c r="D55" s="437"/>
      <c r="E55" s="437"/>
      <c r="F55" s="437"/>
    </row>
    <row r="56" spans="1:6" ht="21">
      <c r="A56" s="44" t="s">
        <v>729</v>
      </c>
      <c r="B56" s="49" t="s">
        <v>347</v>
      </c>
      <c r="C56" s="49" t="s">
        <v>347</v>
      </c>
      <c r="D56" s="49" t="s">
        <v>347</v>
      </c>
      <c r="E56" s="49" t="s">
        <v>347</v>
      </c>
      <c r="F56" s="49" t="s">
        <v>347</v>
      </c>
    </row>
    <row r="57" spans="1:6" ht="21">
      <c r="A57" s="44" t="s">
        <v>730</v>
      </c>
      <c r="B57" s="49"/>
      <c r="C57" s="49"/>
      <c r="D57" s="49"/>
      <c r="E57" s="49"/>
      <c r="F57" s="49"/>
    </row>
    <row r="58" spans="1:6" ht="21">
      <c r="A58" s="44" t="s">
        <v>731</v>
      </c>
      <c r="B58" s="49" t="s">
        <v>347</v>
      </c>
      <c r="C58" s="49" t="s">
        <v>347</v>
      </c>
      <c r="D58" s="49" t="s">
        <v>347</v>
      </c>
      <c r="E58" s="49" t="s">
        <v>347</v>
      </c>
      <c r="F58" s="49" t="s">
        <v>347</v>
      </c>
    </row>
    <row r="59" spans="1:6" ht="21">
      <c r="A59" s="44" t="s">
        <v>732</v>
      </c>
      <c r="B59" s="49"/>
      <c r="C59" s="49"/>
      <c r="D59" s="49"/>
      <c r="E59" s="49"/>
      <c r="F59" s="44"/>
    </row>
    <row r="60" spans="1:6" ht="21">
      <c r="A60" s="44" t="s">
        <v>733</v>
      </c>
      <c r="B60" s="49" t="s">
        <v>347</v>
      </c>
      <c r="C60" s="49" t="s">
        <v>347</v>
      </c>
      <c r="D60" s="49" t="s">
        <v>347</v>
      </c>
      <c r="E60" s="49" t="s">
        <v>347</v>
      </c>
      <c r="F60" s="49" t="s">
        <v>347</v>
      </c>
    </row>
    <row r="61" spans="1:6" ht="21">
      <c r="A61" s="44" t="s">
        <v>734</v>
      </c>
      <c r="B61" s="49"/>
      <c r="C61" s="49"/>
      <c r="D61" s="49"/>
      <c r="E61" s="49"/>
      <c r="F61" s="44"/>
    </row>
    <row r="62" spans="1:6" ht="21">
      <c r="A62" s="44" t="s">
        <v>735</v>
      </c>
      <c r="B62" s="49">
        <v>2</v>
      </c>
      <c r="C62" s="49">
        <v>7.4</v>
      </c>
      <c r="D62" s="58">
        <v>90000</v>
      </c>
      <c r="E62" s="49">
        <v>3.07</v>
      </c>
      <c r="F62" s="49" t="s">
        <v>278</v>
      </c>
    </row>
    <row r="63" spans="1:6" ht="21">
      <c r="A63" s="44" t="s">
        <v>736</v>
      </c>
      <c r="B63" s="49"/>
      <c r="C63" s="49"/>
      <c r="D63" s="49"/>
      <c r="E63" s="49"/>
      <c r="F63" s="49"/>
    </row>
    <row r="64" spans="1:6" ht="21">
      <c r="A64" s="44" t="s">
        <v>737</v>
      </c>
      <c r="B64" s="49">
        <v>1</v>
      </c>
      <c r="C64" s="49">
        <v>3.7</v>
      </c>
      <c r="D64" s="58">
        <v>81000</v>
      </c>
      <c r="E64" s="49">
        <v>2.77</v>
      </c>
      <c r="F64" s="49" t="s">
        <v>236</v>
      </c>
    </row>
    <row r="65" spans="1:6" ht="21">
      <c r="A65" s="44" t="s">
        <v>738</v>
      </c>
      <c r="B65" s="49">
        <v>2</v>
      </c>
      <c r="C65" s="49">
        <v>7.4</v>
      </c>
      <c r="D65" s="58">
        <v>45000</v>
      </c>
      <c r="E65" s="49">
        <v>1.53</v>
      </c>
      <c r="F65" s="49" t="s">
        <v>236</v>
      </c>
    </row>
    <row r="66" spans="1:6" ht="21">
      <c r="A66" s="44" t="s">
        <v>739</v>
      </c>
      <c r="B66" s="49"/>
      <c r="C66" s="49"/>
      <c r="D66" s="49"/>
      <c r="E66" s="49"/>
      <c r="F66" s="49"/>
    </row>
    <row r="67" spans="1:6" ht="21">
      <c r="A67" s="44" t="s">
        <v>740</v>
      </c>
      <c r="B67" s="49"/>
      <c r="C67" s="49"/>
      <c r="D67" s="49"/>
      <c r="E67" s="49"/>
      <c r="F67" s="49"/>
    </row>
    <row r="68" spans="1:6" ht="21">
      <c r="A68" s="44" t="s">
        <v>741</v>
      </c>
      <c r="B68" s="49">
        <v>1</v>
      </c>
      <c r="C68" s="49">
        <v>3.7</v>
      </c>
      <c r="D68" s="58">
        <v>10000</v>
      </c>
      <c r="E68" s="49">
        <v>0.34</v>
      </c>
      <c r="F68" s="49" t="s">
        <v>236</v>
      </c>
    </row>
    <row r="69" spans="1:6" ht="21">
      <c r="A69" s="44" t="s">
        <v>742</v>
      </c>
      <c r="B69" s="49">
        <v>2</v>
      </c>
      <c r="C69" s="49">
        <v>7.4</v>
      </c>
      <c r="D69" s="58">
        <v>35000</v>
      </c>
      <c r="E69" s="49">
        <v>1.19</v>
      </c>
      <c r="F69" s="49" t="s">
        <v>278</v>
      </c>
    </row>
    <row r="70" spans="1:6" ht="21">
      <c r="A70" s="44" t="s">
        <v>743</v>
      </c>
      <c r="B70" s="49"/>
      <c r="C70" s="49"/>
      <c r="D70" s="49"/>
      <c r="E70" s="49"/>
      <c r="F70" s="49"/>
    </row>
    <row r="71" spans="1:6" ht="21">
      <c r="A71" s="44" t="s">
        <v>744</v>
      </c>
      <c r="B71" s="49">
        <v>1</v>
      </c>
      <c r="C71" s="49">
        <v>3.7</v>
      </c>
      <c r="D71" s="58">
        <v>150000</v>
      </c>
      <c r="E71" s="49">
        <v>5.13</v>
      </c>
      <c r="F71" s="49" t="s">
        <v>278</v>
      </c>
    </row>
    <row r="72" spans="1:6" ht="21">
      <c r="A72" s="44" t="s">
        <v>745</v>
      </c>
      <c r="B72" s="49"/>
      <c r="C72" s="49"/>
      <c r="D72" s="58"/>
      <c r="E72" s="49"/>
      <c r="F72" s="49"/>
    </row>
    <row r="73" spans="1:6" s="40" customFormat="1" ht="21">
      <c r="A73" s="63" t="s">
        <v>426</v>
      </c>
      <c r="B73" s="51">
        <v>10</v>
      </c>
      <c r="C73" s="51">
        <v>37.3</v>
      </c>
      <c r="D73" s="59">
        <v>431000</v>
      </c>
      <c r="E73" s="51">
        <v>14.75</v>
      </c>
      <c r="F73" s="51"/>
    </row>
    <row r="74" s="82" customFormat="1" ht="21">
      <c r="A74" s="81"/>
    </row>
    <row r="75" s="82" customFormat="1" ht="21">
      <c r="A75" s="81"/>
    </row>
    <row r="76" spans="1:6" ht="29.25">
      <c r="A76" s="438" t="s">
        <v>439</v>
      </c>
      <c r="B76" s="438"/>
      <c r="C76" s="438"/>
      <c r="D76" s="438"/>
      <c r="E76" s="438"/>
      <c r="F76" s="438"/>
    </row>
    <row r="77" spans="1:6" ht="29.25">
      <c r="A77" s="438" t="s">
        <v>683</v>
      </c>
      <c r="B77" s="438"/>
      <c r="C77" s="438"/>
      <c r="D77" s="438"/>
      <c r="E77" s="438"/>
      <c r="F77" s="438"/>
    </row>
    <row r="78" spans="1:6" ht="29.25">
      <c r="A78" s="439" t="s">
        <v>412</v>
      </c>
      <c r="B78" s="439"/>
      <c r="C78" s="439"/>
      <c r="D78" s="439"/>
      <c r="E78" s="439"/>
      <c r="F78" s="439"/>
    </row>
    <row r="79" spans="1:6" s="40" customFormat="1" ht="21">
      <c r="A79" s="436" t="s">
        <v>413</v>
      </c>
      <c r="B79" s="436" t="s">
        <v>414</v>
      </c>
      <c r="C79" s="39" t="s">
        <v>415</v>
      </c>
      <c r="D79" s="436" t="s">
        <v>417</v>
      </c>
      <c r="E79" s="436" t="s">
        <v>418</v>
      </c>
      <c r="F79" s="436" t="s">
        <v>419</v>
      </c>
    </row>
    <row r="80" spans="1:6" s="40" customFormat="1" ht="21">
      <c r="A80" s="437"/>
      <c r="B80" s="437"/>
      <c r="C80" s="41" t="s">
        <v>416</v>
      </c>
      <c r="D80" s="437"/>
      <c r="E80" s="437"/>
      <c r="F80" s="437"/>
    </row>
    <row r="81" spans="1:6" ht="21">
      <c r="A81" s="50" t="s">
        <v>746</v>
      </c>
      <c r="B81" s="49"/>
      <c r="C81" s="44"/>
      <c r="D81" s="49"/>
      <c r="E81" s="49"/>
      <c r="F81" s="49"/>
    </row>
    <row r="82" spans="1:6" ht="21">
      <c r="A82" s="50" t="s">
        <v>747</v>
      </c>
      <c r="B82" s="49"/>
      <c r="C82" s="44"/>
      <c r="D82" s="49"/>
      <c r="E82" s="49"/>
      <c r="F82" s="49"/>
    </row>
    <row r="83" spans="1:6" ht="21">
      <c r="A83" s="44" t="s">
        <v>748</v>
      </c>
      <c r="B83" s="49" t="s">
        <v>347</v>
      </c>
      <c r="C83" s="49" t="s">
        <v>347</v>
      </c>
      <c r="D83" s="49" t="s">
        <v>347</v>
      </c>
      <c r="E83" s="49" t="s">
        <v>347</v>
      </c>
      <c r="F83" s="49" t="s">
        <v>347</v>
      </c>
    </row>
    <row r="84" spans="1:6" ht="21">
      <c r="A84" s="44" t="s">
        <v>749</v>
      </c>
      <c r="B84" s="49" t="s">
        <v>347</v>
      </c>
      <c r="C84" s="49" t="s">
        <v>347</v>
      </c>
      <c r="D84" s="49" t="s">
        <v>347</v>
      </c>
      <c r="E84" s="49" t="s">
        <v>347</v>
      </c>
      <c r="F84" s="49" t="s">
        <v>347</v>
      </c>
    </row>
    <row r="85" spans="1:6" ht="21">
      <c r="A85" s="44" t="s">
        <v>750</v>
      </c>
      <c r="B85" s="49"/>
      <c r="C85" s="49"/>
      <c r="D85" s="49"/>
      <c r="E85" s="49"/>
      <c r="F85" s="49"/>
    </row>
    <row r="86" spans="1:6" ht="21">
      <c r="A86" s="44" t="s">
        <v>751</v>
      </c>
      <c r="B86" s="49" t="s">
        <v>347</v>
      </c>
      <c r="C86" s="49" t="s">
        <v>347</v>
      </c>
      <c r="D86" s="49" t="s">
        <v>347</v>
      </c>
      <c r="E86" s="49" t="s">
        <v>347</v>
      </c>
      <c r="F86" s="49" t="s">
        <v>347</v>
      </c>
    </row>
    <row r="87" spans="1:6" ht="21">
      <c r="A87" s="44" t="s">
        <v>752</v>
      </c>
      <c r="B87" s="49" t="s">
        <v>347</v>
      </c>
      <c r="C87" s="49" t="s">
        <v>347</v>
      </c>
      <c r="D87" s="49" t="s">
        <v>347</v>
      </c>
      <c r="E87" s="49" t="s">
        <v>347</v>
      </c>
      <c r="F87" s="49" t="s">
        <v>347</v>
      </c>
    </row>
    <row r="88" spans="1:6" ht="21">
      <c r="A88" s="44" t="s">
        <v>753</v>
      </c>
      <c r="B88" s="49"/>
      <c r="C88" s="49"/>
      <c r="D88" s="49"/>
      <c r="E88" s="49"/>
      <c r="F88" s="49"/>
    </row>
    <row r="89" spans="1:6" ht="21">
      <c r="A89" s="44" t="s">
        <v>755</v>
      </c>
      <c r="B89" s="49" t="s">
        <v>347</v>
      </c>
      <c r="C89" s="49" t="s">
        <v>347</v>
      </c>
      <c r="D89" s="49" t="s">
        <v>347</v>
      </c>
      <c r="E89" s="49" t="s">
        <v>347</v>
      </c>
      <c r="F89" s="49" t="s">
        <v>347</v>
      </c>
    </row>
    <row r="90" spans="1:6" ht="21">
      <c r="A90" s="44" t="s">
        <v>756</v>
      </c>
      <c r="B90" s="49"/>
      <c r="C90" s="49"/>
      <c r="D90" s="49"/>
      <c r="E90" s="49"/>
      <c r="F90" s="49"/>
    </row>
    <row r="91" spans="1:6" ht="21">
      <c r="A91" s="44" t="s">
        <v>757</v>
      </c>
      <c r="B91" s="49" t="s">
        <v>347</v>
      </c>
      <c r="C91" s="49" t="s">
        <v>347</v>
      </c>
      <c r="D91" s="49" t="s">
        <v>347</v>
      </c>
      <c r="E91" s="49" t="s">
        <v>347</v>
      </c>
      <c r="F91" s="49" t="s">
        <v>347</v>
      </c>
    </row>
    <row r="92" spans="1:6" ht="21">
      <c r="A92" s="44" t="s">
        <v>758</v>
      </c>
      <c r="B92" s="49"/>
      <c r="C92" s="49"/>
      <c r="D92" s="49"/>
      <c r="E92" s="49"/>
      <c r="F92" s="49"/>
    </row>
    <row r="93" spans="1:6" ht="21">
      <c r="A93" s="44" t="s">
        <v>759</v>
      </c>
      <c r="B93" s="49"/>
      <c r="C93" s="49"/>
      <c r="D93" s="49"/>
      <c r="E93" s="49"/>
      <c r="F93" s="49"/>
    </row>
    <row r="94" spans="1:6" ht="21">
      <c r="A94" s="44" t="s">
        <v>760</v>
      </c>
      <c r="B94" s="49" t="s">
        <v>347</v>
      </c>
      <c r="C94" s="49" t="s">
        <v>347</v>
      </c>
      <c r="D94" s="49" t="s">
        <v>347</v>
      </c>
      <c r="E94" s="49" t="s">
        <v>347</v>
      </c>
      <c r="F94" s="49" t="s">
        <v>347</v>
      </c>
    </row>
    <row r="95" spans="1:6" ht="21">
      <c r="A95" s="44" t="s">
        <v>761</v>
      </c>
      <c r="B95" s="49"/>
      <c r="C95" s="49"/>
      <c r="D95" s="49"/>
      <c r="E95" s="49"/>
      <c r="F95" s="49"/>
    </row>
    <row r="96" spans="1:6" s="40" customFormat="1" ht="21">
      <c r="A96" s="63" t="s">
        <v>426</v>
      </c>
      <c r="B96" s="84" t="s">
        <v>347</v>
      </c>
      <c r="C96" s="84" t="s">
        <v>347</v>
      </c>
      <c r="D96" s="84" t="s">
        <v>347</v>
      </c>
      <c r="E96" s="84" t="s">
        <v>347</v>
      </c>
      <c r="F96" s="84" t="s">
        <v>347</v>
      </c>
    </row>
    <row r="97" spans="1:4" s="82" customFormat="1" ht="21">
      <c r="A97" s="81"/>
      <c r="D97" s="85"/>
    </row>
    <row r="98" spans="1:4" s="82" customFormat="1" ht="21">
      <c r="A98" s="81"/>
      <c r="D98" s="85"/>
    </row>
    <row r="99" spans="1:4" s="82" customFormat="1" ht="21">
      <c r="A99" s="81"/>
      <c r="D99" s="85"/>
    </row>
    <row r="100" spans="1:4" s="82" customFormat="1" ht="21">
      <c r="A100" s="81"/>
      <c r="D100" s="85"/>
    </row>
    <row r="101" spans="1:6" ht="29.25">
      <c r="A101" s="438" t="s">
        <v>439</v>
      </c>
      <c r="B101" s="438"/>
      <c r="C101" s="438"/>
      <c r="D101" s="438"/>
      <c r="E101" s="438"/>
      <c r="F101" s="438"/>
    </row>
    <row r="102" spans="1:6" ht="29.25">
      <c r="A102" s="438" t="s">
        <v>683</v>
      </c>
      <c r="B102" s="438"/>
      <c r="C102" s="438"/>
      <c r="D102" s="438"/>
      <c r="E102" s="438"/>
      <c r="F102" s="438"/>
    </row>
    <row r="103" spans="1:6" ht="29.25">
      <c r="A103" s="439" t="s">
        <v>412</v>
      </c>
      <c r="B103" s="439"/>
      <c r="C103" s="439"/>
      <c r="D103" s="439"/>
      <c r="E103" s="439"/>
      <c r="F103" s="439"/>
    </row>
    <row r="104" spans="1:6" s="40" customFormat="1" ht="21">
      <c r="A104" s="436" t="s">
        <v>413</v>
      </c>
      <c r="B104" s="436" t="s">
        <v>414</v>
      </c>
      <c r="C104" s="39" t="s">
        <v>415</v>
      </c>
      <c r="D104" s="436" t="s">
        <v>417</v>
      </c>
      <c r="E104" s="436" t="s">
        <v>418</v>
      </c>
      <c r="F104" s="436" t="s">
        <v>419</v>
      </c>
    </row>
    <row r="105" spans="1:6" s="40" customFormat="1" ht="21">
      <c r="A105" s="437"/>
      <c r="B105" s="437"/>
      <c r="C105" s="41" t="s">
        <v>416</v>
      </c>
      <c r="D105" s="437"/>
      <c r="E105" s="437"/>
      <c r="F105" s="437"/>
    </row>
    <row r="106" spans="1:6" ht="21">
      <c r="A106" s="50" t="s">
        <v>762</v>
      </c>
      <c r="B106" s="49"/>
      <c r="C106" s="44"/>
      <c r="D106" s="49"/>
      <c r="E106" s="49"/>
      <c r="F106" s="44"/>
    </row>
    <row r="107" spans="1:6" ht="21">
      <c r="A107" s="44" t="s">
        <v>763</v>
      </c>
      <c r="B107" s="49" t="s">
        <v>347</v>
      </c>
      <c r="C107" s="49" t="s">
        <v>347</v>
      </c>
      <c r="D107" s="49" t="s">
        <v>347</v>
      </c>
      <c r="E107" s="49" t="s">
        <v>347</v>
      </c>
      <c r="F107" s="49" t="s">
        <v>347</v>
      </c>
    </row>
    <row r="108" spans="1:6" ht="21">
      <c r="A108" s="44" t="s">
        <v>764</v>
      </c>
      <c r="B108" s="49"/>
      <c r="C108" s="49"/>
      <c r="D108" s="58"/>
      <c r="E108" s="49"/>
      <c r="F108" s="49"/>
    </row>
    <row r="109" spans="1:6" ht="21">
      <c r="A109" s="44" t="s">
        <v>765</v>
      </c>
      <c r="B109" s="49">
        <v>1</v>
      </c>
      <c r="C109" s="49">
        <v>3.7</v>
      </c>
      <c r="D109" s="58">
        <v>5000</v>
      </c>
      <c r="E109" s="49">
        <v>0.17</v>
      </c>
      <c r="F109" s="49" t="s">
        <v>236</v>
      </c>
    </row>
    <row r="110" spans="1:6" ht="21">
      <c r="A110" s="44" t="s">
        <v>766</v>
      </c>
      <c r="B110" s="49"/>
      <c r="C110" s="49"/>
      <c r="D110" s="44"/>
      <c r="E110" s="44"/>
      <c r="F110" s="44"/>
    </row>
    <row r="111" spans="1:6" s="86" customFormat="1" ht="21">
      <c r="A111" s="44" t="s">
        <v>767</v>
      </c>
      <c r="B111" s="49">
        <v>1</v>
      </c>
      <c r="C111" s="49">
        <v>3.7</v>
      </c>
      <c r="D111" s="58">
        <v>300000</v>
      </c>
      <c r="E111" s="49">
        <v>10.26</v>
      </c>
      <c r="F111" s="49" t="s">
        <v>236</v>
      </c>
    </row>
    <row r="112" spans="1:6" ht="21">
      <c r="A112" s="44" t="s">
        <v>768</v>
      </c>
      <c r="B112" s="49">
        <v>1</v>
      </c>
      <c r="C112" s="49">
        <v>3.7</v>
      </c>
      <c r="D112" s="58">
        <v>25000</v>
      </c>
      <c r="E112" s="49">
        <v>0.85</v>
      </c>
      <c r="F112" s="49" t="s">
        <v>236</v>
      </c>
    </row>
    <row r="113" spans="1:6" s="40" customFormat="1" ht="21">
      <c r="A113" s="63" t="s">
        <v>426</v>
      </c>
      <c r="B113" s="51">
        <v>3</v>
      </c>
      <c r="C113" s="51">
        <v>11.11</v>
      </c>
      <c r="D113" s="59">
        <v>330000</v>
      </c>
      <c r="E113" s="51">
        <v>11.28</v>
      </c>
      <c r="F113" s="51"/>
    </row>
    <row r="114" spans="1:6" s="40" customFormat="1" ht="21">
      <c r="A114" s="63" t="s">
        <v>464</v>
      </c>
      <c r="B114" s="51">
        <v>27</v>
      </c>
      <c r="C114" s="51">
        <v>100</v>
      </c>
      <c r="D114" s="59">
        <v>2923000</v>
      </c>
      <c r="E114" s="51">
        <v>100</v>
      </c>
      <c r="F114" s="51"/>
    </row>
    <row r="115" ht="21">
      <c r="D115" s="47"/>
    </row>
    <row r="116" ht="21">
      <c r="D116" s="47"/>
    </row>
    <row r="117" ht="21">
      <c r="D117" s="47"/>
    </row>
  </sheetData>
  <sheetProtection/>
  <mergeCells count="39">
    <mergeCell ref="A1:F1"/>
    <mergeCell ref="A2:F2"/>
    <mergeCell ref="A3:F3"/>
    <mergeCell ref="A4:A5"/>
    <mergeCell ref="B4:B5"/>
    <mergeCell ref="E4:E5"/>
    <mergeCell ref="F4:F5"/>
    <mergeCell ref="A26:F26"/>
    <mergeCell ref="A27:F27"/>
    <mergeCell ref="A28:F28"/>
    <mergeCell ref="A29:A30"/>
    <mergeCell ref="B29:B30"/>
    <mergeCell ref="D29:D30"/>
    <mergeCell ref="E29:E30"/>
    <mergeCell ref="F29:F30"/>
    <mergeCell ref="A101:F101"/>
    <mergeCell ref="A102:F102"/>
    <mergeCell ref="A103:F103"/>
    <mergeCell ref="A104:A105"/>
    <mergeCell ref="B104:B105"/>
    <mergeCell ref="D104:D105"/>
    <mergeCell ref="E104:E105"/>
    <mergeCell ref="F104:F105"/>
    <mergeCell ref="A51:F51"/>
    <mergeCell ref="A52:F52"/>
    <mergeCell ref="A53:F53"/>
    <mergeCell ref="A54:A55"/>
    <mergeCell ref="B54:B55"/>
    <mergeCell ref="D54:D55"/>
    <mergeCell ref="E54:E55"/>
    <mergeCell ref="F54:F55"/>
    <mergeCell ref="A76:F76"/>
    <mergeCell ref="A77:F77"/>
    <mergeCell ref="A78:F78"/>
    <mergeCell ref="A79:A80"/>
    <mergeCell ref="B79:B80"/>
    <mergeCell ref="D79:D80"/>
    <mergeCell ref="E79:E80"/>
    <mergeCell ref="F79:F80"/>
  </mergeCells>
  <printOptions/>
  <pageMargins left="0.75" right="0.19" top="0.63" bottom="0.46" header="0.41" footer="0.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35"/>
  <sheetViews>
    <sheetView zoomScalePageLayoutView="0" workbookViewId="0" topLeftCell="A172">
      <selection activeCell="A185" sqref="A185:IV186"/>
    </sheetView>
  </sheetViews>
  <sheetFormatPr defaultColWidth="9.140625" defaultRowHeight="21.75"/>
  <cols>
    <col min="1" max="1" width="4.140625" style="1" customWidth="1"/>
    <col min="2" max="2" width="27.421875" style="1" customWidth="1"/>
    <col min="3" max="3" width="29.7109375" style="1" customWidth="1"/>
    <col min="4" max="4" width="5.57421875" style="12" customWidth="1"/>
    <col min="5" max="5" width="3.00390625" style="12" customWidth="1"/>
    <col min="6" max="6" width="5.28125" style="12" customWidth="1"/>
    <col min="7" max="7" width="5.140625" style="12" customWidth="1"/>
    <col min="8" max="8" width="8.140625" style="12" customWidth="1"/>
    <col min="9" max="11" width="3.28125" style="1" customWidth="1"/>
    <col min="12" max="13" width="3.140625" style="1" customWidth="1"/>
    <col min="14" max="14" width="3.28125" style="1" customWidth="1"/>
    <col min="15" max="16" width="3.421875" style="1" customWidth="1"/>
    <col min="17" max="17" width="3.28125" style="1" customWidth="1"/>
    <col min="18" max="18" width="3.140625" style="1" customWidth="1"/>
    <col min="19" max="19" width="3.28125" style="1" customWidth="1"/>
    <col min="20" max="20" width="3.421875" style="1" customWidth="1"/>
    <col min="21" max="21" width="4.140625" style="1" customWidth="1"/>
    <col min="22" max="22" width="4.28125" style="1" customWidth="1"/>
    <col min="23" max="23" width="4.8515625" style="1" customWidth="1"/>
    <col min="24" max="24" width="6.57421875" style="1" customWidth="1"/>
    <col min="25" max="16384" width="9.140625" style="1" customWidth="1"/>
  </cols>
  <sheetData>
    <row r="1" spans="1:24" s="64" customFormat="1" ht="26.25">
      <c r="A1" s="419" t="s">
        <v>471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</row>
    <row r="2" spans="1:24" ht="26.25">
      <c r="A2" s="417" t="s">
        <v>808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</row>
    <row r="3" spans="1:24" ht="26.25">
      <c r="A3" s="419" t="s">
        <v>174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</row>
    <row r="4" ht="21" customHeight="1"/>
    <row r="5" spans="1:8" s="69" customFormat="1" ht="23.25">
      <c r="A5" s="68" t="s">
        <v>175</v>
      </c>
      <c r="D5" s="70"/>
      <c r="E5" s="70"/>
      <c r="F5" s="70"/>
      <c r="G5" s="70"/>
      <c r="H5" s="70"/>
    </row>
    <row r="6" ht="21">
      <c r="A6" s="20" t="s">
        <v>225</v>
      </c>
    </row>
    <row r="7" ht="21">
      <c r="B7" s="1" t="s">
        <v>299</v>
      </c>
    </row>
    <row r="8" ht="21">
      <c r="B8" s="1" t="s">
        <v>298</v>
      </c>
    </row>
    <row r="9" ht="21">
      <c r="A9" s="20" t="s">
        <v>227</v>
      </c>
    </row>
    <row r="10" ht="21">
      <c r="B10" s="1" t="s">
        <v>474</v>
      </c>
    </row>
    <row r="11" ht="21">
      <c r="B11" s="1" t="s">
        <v>475</v>
      </c>
    </row>
    <row r="12" ht="21">
      <c r="B12" s="1" t="s">
        <v>476</v>
      </c>
    </row>
    <row r="13" ht="21">
      <c r="B13" s="1" t="s">
        <v>477</v>
      </c>
    </row>
    <row r="14" ht="21" customHeight="1">
      <c r="B14" s="1" t="s">
        <v>478</v>
      </c>
    </row>
    <row r="15" ht="21" customHeight="1">
      <c r="B15" s="1" t="s">
        <v>479</v>
      </c>
    </row>
    <row r="16" ht="21" customHeight="1">
      <c r="B16" s="1" t="s">
        <v>480</v>
      </c>
    </row>
    <row r="17" ht="14.25" customHeight="1"/>
    <row r="18" spans="1:24" s="4" customFormat="1" ht="18">
      <c r="A18" s="9" t="s">
        <v>176</v>
      </c>
      <c r="B18" s="9" t="s">
        <v>178</v>
      </c>
      <c r="C18" s="9" t="s">
        <v>179</v>
      </c>
      <c r="D18" s="413" t="s">
        <v>181</v>
      </c>
      <c r="E18" s="413"/>
      <c r="F18" s="413"/>
      <c r="G18" s="413"/>
      <c r="H18" s="9" t="s">
        <v>186</v>
      </c>
      <c r="I18" s="413" t="s">
        <v>810</v>
      </c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4" t="s">
        <v>812</v>
      </c>
      <c r="V18" s="415"/>
      <c r="W18" s="416"/>
      <c r="X18" s="6" t="s">
        <v>193</v>
      </c>
    </row>
    <row r="19" spans="1:24" s="4" customFormat="1" ht="18">
      <c r="A19" s="10" t="s">
        <v>177</v>
      </c>
      <c r="B19" s="10"/>
      <c r="C19" s="10" t="s">
        <v>180</v>
      </c>
      <c r="D19" s="9" t="s">
        <v>182</v>
      </c>
      <c r="E19" s="9" t="s">
        <v>183</v>
      </c>
      <c r="F19" s="9" t="s">
        <v>184</v>
      </c>
      <c r="G19" s="9" t="s">
        <v>185</v>
      </c>
      <c r="H19" s="10" t="s">
        <v>187</v>
      </c>
      <c r="I19" s="413" t="s">
        <v>487</v>
      </c>
      <c r="J19" s="413"/>
      <c r="K19" s="413"/>
      <c r="L19" s="413" t="s">
        <v>811</v>
      </c>
      <c r="M19" s="413"/>
      <c r="N19" s="413"/>
      <c r="O19" s="413"/>
      <c r="P19" s="413"/>
      <c r="Q19" s="413"/>
      <c r="R19" s="413"/>
      <c r="S19" s="413"/>
      <c r="T19" s="413"/>
      <c r="U19" s="413" t="s">
        <v>811</v>
      </c>
      <c r="V19" s="413"/>
      <c r="W19" s="413"/>
      <c r="X19" s="7"/>
    </row>
    <row r="20" spans="1:24" s="4" customFormat="1" ht="18">
      <c r="A20" s="11"/>
      <c r="B20" s="11"/>
      <c r="C20" s="11"/>
      <c r="D20" s="11"/>
      <c r="E20" s="11"/>
      <c r="F20" s="11"/>
      <c r="G20" s="11"/>
      <c r="H20" s="11" t="s">
        <v>188</v>
      </c>
      <c r="I20" s="5" t="s">
        <v>196</v>
      </c>
      <c r="J20" s="5" t="s">
        <v>197</v>
      </c>
      <c r="K20" s="5" t="s">
        <v>198</v>
      </c>
      <c r="L20" s="5" t="s">
        <v>199</v>
      </c>
      <c r="M20" s="5" t="s">
        <v>200</v>
      </c>
      <c r="N20" s="5" t="s">
        <v>201</v>
      </c>
      <c r="O20" s="5" t="s">
        <v>202</v>
      </c>
      <c r="P20" s="5" t="s">
        <v>203</v>
      </c>
      <c r="Q20" s="5" t="s">
        <v>204</v>
      </c>
      <c r="R20" s="5" t="s">
        <v>205</v>
      </c>
      <c r="S20" s="5" t="s">
        <v>206</v>
      </c>
      <c r="T20" s="5" t="s">
        <v>207</v>
      </c>
      <c r="U20" s="5" t="s">
        <v>196</v>
      </c>
      <c r="V20" s="5" t="s">
        <v>197</v>
      </c>
      <c r="W20" s="5" t="s">
        <v>198</v>
      </c>
      <c r="X20" s="8"/>
    </row>
    <row r="21" spans="1:24" s="3" customFormat="1" ht="21.75" customHeight="1">
      <c r="A21" s="13">
        <v>1</v>
      </c>
      <c r="B21" s="14" t="s">
        <v>194</v>
      </c>
      <c r="C21" s="14" t="s">
        <v>345</v>
      </c>
      <c r="D21" s="13" t="s">
        <v>347</v>
      </c>
      <c r="E21" s="66" t="s">
        <v>485</v>
      </c>
      <c r="F21" s="13" t="s">
        <v>209</v>
      </c>
      <c r="G21" s="13" t="s">
        <v>210</v>
      </c>
      <c r="H21" s="13" t="s">
        <v>211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2" customFormat="1" ht="18">
      <c r="A22" s="15"/>
      <c r="B22" s="15" t="s">
        <v>344</v>
      </c>
      <c r="C22" s="16" t="s">
        <v>809</v>
      </c>
      <c r="D22" s="18"/>
      <c r="E22" s="18"/>
      <c r="F22" s="18"/>
      <c r="G22" s="18"/>
      <c r="H22" s="18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s="2" customFormat="1" ht="18">
      <c r="A23" s="17"/>
      <c r="B23" s="17"/>
      <c r="C23" s="22"/>
      <c r="D23" s="19"/>
      <c r="E23" s="19"/>
      <c r="F23" s="19"/>
      <c r="G23" s="19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s="2" customFormat="1" ht="18">
      <c r="A24" s="13">
        <v>2</v>
      </c>
      <c r="B24" s="21" t="s">
        <v>482</v>
      </c>
      <c r="C24" s="14" t="s">
        <v>813</v>
      </c>
      <c r="D24" s="13" t="s">
        <v>347</v>
      </c>
      <c r="E24" s="66" t="s">
        <v>485</v>
      </c>
      <c r="F24" s="13" t="s">
        <v>209</v>
      </c>
      <c r="G24" s="13" t="s">
        <v>210</v>
      </c>
      <c r="H24" s="13" t="s">
        <v>211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2" customFormat="1" ht="18">
      <c r="A25" s="19"/>
      <c r="B25" s="17"/>
      <c r="C25" s="22" t="s">
        <v>814</v>
      </c>
      <c r="D25" s="19"/>
      <c r="E25" s="19"/>
      <c r="F25" s="19"/>
      <c r="G25" s="19"/>
      <c r="H25" s="19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s="4" customFormat="1" ht="18">
      <c r="A26" s="9" t="s">
        <v>176</v>
      </c>
      <c r="B26" s="9" t="s">
        <v>178</v>
      </c>
      <c r="C26" s="9" t="s">
        <v>179</v>
      </c>
      <c r="D26" s="413" t="s">
        <v>181</v>
      </c>
      <c r="E26" s="413"/>
      <c r="F26" s="413"/>
      <c r="G26" s="413"/>
      <c r="H26" s="9" t="s">
        <v>186</v>
      </c>
      <c r="I26" s="413" t="s">
        <v>810</v>
      </c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13"/>
      <c r="U26" s="414" t="s">
        <v>812</v>
      </c>
      <c r="V26" s="415"/>
      <c r="W26" s="416"/>
      <c r="X26" s="6" t="s">
        <v>193</v>
      </c>
    </row>
    <row r="27" spans="1:24" s="4" customFormat="1" ht="18">
      <c r="A27" s="10" t="s">
        <v>177</v>
      </c>
      <c r="B27" s="10"/>
      <c r="C27" s="10" t="s">
        <v>180</v>
      </c>
      <c r="D27" s="9" t="s">
        <v>182</v>
      </c>
      <c r="E27" s="9" t="s">
        <v>183</v>
      </c>
      <c r="F27" s="9" t="s">
        <v>184</v>
      </c>
      <c r="G27" s="9" t="s">
        <v>185</v>
      </c>
      <c r="H27" s="10" t="s">
        <v>187</v>
      </c>
      <c r="I27" s="413" t="s">
        <v>487</v>
      </c>
      <c r="J27" s="413"/>
      <c r="K27" s="413"/>
      <c r="L27" s="413" t="s">
        <v>811</v>
      </c>
      <c r="M27" s="413"/>
      <c r="N27" s="413"/>
      <c r="O27" s="413"/>
      <c r="P27" s="413"/>
      <c r="Q27" s="413"/>
      <c r="R27" s="413"/>
      <c r="S27" s="413"/>
      <c r="T27" s="413"/>
      <c r="U27" s="413" t="s">
        <v>811</v>
      </c>
      <c r="V27" s="413"/>
      <c r="W27" s="413"/>
      <c r="X27" s="7"/>
    </row>
    <row r="28" spans="1:24" s="4" customFormat="1" ht="18">
      <c r="A28" s="11"/>
      <c r="B28" s="11"/>
      <c r="C28" s="11"/>
      <c r="D28" s="11"/>
      <c r="E28" s="11"/>
      <c r="F28" s="11"/>
      <c r="G28" s="11"/>
      <c r="H28" s="11" t="s">
        <v>188</v>
      </c>
      <c r="I28" s="5" t="s">
        <v>196</v>
      </c>
      <c r="J28" s="5" t="s">
        <v>197</v>
      </c>
      <c r="K28" s="5" t="s">
        <v>198</v>
      </c>
      <c r="L28" s="5" t="s">
        <v>199</v>
      </c>
      <c r="M28" s="5" t="s">
        <v>200</v>
      </c>
      <c r="N28" s="5" t="s">
        <v>201</v>
      </c>
      <c r="O28" s="5" t="s">
        <v>202</v>
      </c>
      <c r="P28" s="5" t="s">
        <v>203</v>
      </c>
      <c r="Q28" s="5" t="s">
        <v>204</v>
      </c>
      <c r="R28" s="5" t="s">
        <v>205</v>
      </c>
      <c r="S28" s="5" t="s">
        <v>206</v>
      </c>
      <c r="T28" s="5" t="s">
        <v>207</v>
      </c>
      <c r="U28" s="5" t="s">
        <v>196</v>
      </c>
      <c r="V28" s="5" t="s">
        <v>197</v>
      </c>
      <c r="W28" s="5" t="s">
        <v>198</v>
      </c>
      <c r="X28" s="8"/>
    </row>
    <row r="29" spans="1:24" s="2" customFormat="1" ht="20.25">
      <c r="A29" s="13">
        <v>3</v>
      </c>
      <c r="B29" s="21" t="s">
        <v>815</v>
      </c>
      <c r="C29" s="14" t="s">
        <v>817</v>
      </c>
      <c r="D29" s="13" t="s">
        <v>220</v>
      </c>
      <c r="E29" s="13">
        <v>3</v>
      </c>
      <c r="F29" s="13" t="s">
        <v>209</v>
      </c>
      <c r="G29" s="13" t="s">
        <v>210</v>
      </c>
      <c r="H29" s="13" t="s">
        <v>211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:24" s="2" customFormat="1" ht="18">
      <c r="A30" s="18"/>
      <c r="B30" s="15" t="s">
        <v>816</v>
      </c>
      <c r="C30" s="16" t="s">
        <v>818</v>
      </c>
      <c r="D30" s="18"/>
      <c r="E30" s="18"/>
      <c r="F30" s="18"/>
      <c r="G30" s="18"/>
      <c r="H30" s="18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4" s="2" customFormat="1" ht="18">
      <c r="A31" s="19"/>
      <c r="B31" s="17"/>
      <c r="C31" s="22"/>
      <c r="D31" s="19"/>
      <c r="E31" s="19"/>
      <c r="F31" s="19"/>
      <c r="G31" s="19"/>
      <c r="H31" s="19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s="3" customFormat="1" ht="21.75" customHeight="1">
      <c r="A32" s="13">
        <v>4</v>
      </c>
      <c r="B32" s="14" t="s">
        <v>819</v>
      </c>
      <c r="C32" s="14" t="s">
        <v>821</v>
      </c>
      <c r="D32" s="13" t="s">
        <v>220</v>
      </c>
      <c r="E32" s="13">
        <v>3</v>
      </c>
      <c r="F32" s="13" t="s">
        <v>209</v>
      </c>
      <c r="G32" s="13" t="s">
        <v>210</v>
      </c>
      <c r="H32" s="13" t="s">
        <v>211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s="2" customFormat="1" ht="18">
      <c r="A33" s="15"/>
      <c r="B33" s="15" t="s">
        <v>820</v>
      </c>
      <c r="C33" s="16" t="s">
        <v>822</v>
      </c>
      <c r="D33" s="18"/>
      <c r="E33" s="18"/>
      <c r="F33" s="18"/>
      <c r="G33" s="18"/>
      <c r="H33" s="18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24" s="2" customFormat="1" ht="18">
      <c r="A34" s="17"/>
      <c r="B34" s="17"/>
      <c r="C34" s="22"/>
      <c r="D34" s="19"/>
      <c r="E34" s="19"/>
      <c r="F34" s="19"/>
      <c r="G34" s="19"/>
      <c r="H34" s="19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 s="3" customFormat="1" ht="21.75" customHeight="1">
      <c r="A35" s="13">
        <v>5</v>
      </c>
      <c r="B35" s="14" t="s">
        <v>823</v>
      </c>
      <c r="C35" s="14" t="s">
        <v>825</v>
      </c>
      <c r="D35" s="13" t="s">
        <v>544</v>
      </c>
      <c r="E35" s="13">
        <v>4</v>
      </c>
      <c r="F35" s="13" t="s">
        <v>209</v>
      </c>
      <c r="G35" s="13" t="s">
        <v>210</v>
      </c>
      <c r="H35" s="13" t="s">
        <v>211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s="2" customFormat="1" ht="18">
      <c r="A36" s="15"/>
      <c r="B36" s="15" t="s">
        <v>824</v>
      </c>
      <c r="C36" s="16" t="s">
        <v>826</v>
      </c>
      <c r="D36" s="18"/>
      <c r="E36" s="18"/>
      <c r="F36" s="18"/>
      <c r="G36" s="18"/>
      <c r="H36" s="18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1:24" s="2" customFormat="1" ht="18">
      <c r="A37" s="15"/>
      <c r="B37" s="15"/>
      <c r="C37" s="16" t="s">
        <v>827</v>
      </c>
      <c r="D37" s="18"/>
      <c r="E37" s="18"/>
      <c r="F37" s="18"/>
      <c r="G37" s="18"/>
      <c r="H37" s="18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</row>
    <row r="38" spans="1:24" s="2" customFormat="1" ht="18">
      <c r="A38" s="15"/>
      <c r="B38" s="15"/>
      <c r="C38" s="16" t="s">
        <v>828</v>
      </c>
      <c r="D38" s="18"/>
      <c r="E38" s="18"/>
      <c r="F38" s="18"/>
      <c r="G38" s="18"/>
      <c r="H38" s="18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</row>
    <row r="39" spans="1:24" s="2" customFormat="1" ht="18">
      <c r="A39" s="17"/>
      <c r="B39" s="17"/>
      <c r="C39" s="22"/>
      <c r="D39" s="19"/>
      <c r="E39" s="19"/>
      <c r="F39" s="19"/>
      <c r="G39" s="19"/>
      <c r="H39" s="19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s="3" customFormat="1" ht="21.75" customHeight="1">
      <c r="A40" s="13">
        <v>6</v>
      </c>
      <c r="B40" s="14" t="s">
        <v>221</v>
      </c>
      <c r="C40" s="14" t="s">
        <v>829</v>
      </c>
      <c r="D40" s="13" t="s">
        <v>544</v>
      </c>
      <c r="E40" s="13">
        <v>4</v>
      </c>
      <c r="F40" s="13" t="s">
        <v>209</v>
      </c>
      <c r="G40" s="13" t="s">
        <v>210</v>
      </c>
      <c r="H40" s="13" t="s">
        <v>211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s="2" customFormat="1" ht="18">
      <c r="A41" s="15"/>
      <c r="B41" s="15"/>
      <c r="C41" s="16" t="s">
        <v>883</v>
      </c>
      <c r="D41" s="18"/>
      <c r="E41" s="18"/>
      <c r="F41" s="18"/>
      <c r="G41" s="18"/>
      <c r="H41" s="18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</row>
    <row r="42" spans="1:24" s="2" customFormat="1" ht="18">
      <c r="A42" s="17"/>
      <c r="B42" s="17"/>
      <c r="C42" s="22"/>
      <c r="D42" s="19"/>
      <c r="E42" s="19"/>
      <c r="F42" s="19"/>
      <c r="G42" s="19"/>
      <c r="H42" s="19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s="3" customFormat="1" ht="21.75" customHeight="1">
      <c r="A43" s="13">
        <v>7</v>
      </c>
      <c r="B43" s="14" t="s">
        <v>830</v>
      </c>
      <c r="C43" s="14" t="s">
        <v>832</v>
      </c>
      <c r="D43" s="13" t="s">
        <v>347</v>
      </c>
      <c r="E43" s="66" t="s">
        <v>884</v>
      </c>
      <c r="F43" s="13" t="s">
        <v>209</v>
      </c>
      <c r="G43" s="13" t="s">
        <v>210</v>
      </c>
      <c r="H43" s="13" t="s">
        <v>211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s="2" customFormat="1" ht="18">
      <c r="A44" s="15"/>
      <c r="B44" s="15" t="s">
        <v>831</v>
      </c>
      <c r="C44" s="16" t="s">
        <v>833</v>
      </c>
      <c r="D44" s="18"/>
      <c r="E44" s="18"/>
      <c r="F44" s="18"/>
      <c r="G44" s="18"/>
      <c r="H44" s="18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1:24" s="2" customFormat="1" ht="18">
      <c r="A45" s="15"/>
      <c r="B45" s="15"/>
      <c r="C45" s="16" t="s">
        <v>882</v>
      </c>
      <c r="D45" s="18"/>
      <c r="E45" s="18"/>
      <c r="F45" s="18"/>
      <c r="G45" s="18"/>
      <c r="H45" s="18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1:24" s="2" customFormat="1" ht="18">
      <c r="A46" s="17"/>
      <c r="B46" s="17"/>
      <c r="C46" s="22"/>
      <c r="D46" s="19"/>
      <c r="E46" s="19"/>
      <c r="F46" s="19"/>
      <c r="G46" s="19"/>
      <c r="H46" s="19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4" s="2" customFormat="1" ht="18">
      <c r="A47" s="33"/>
      <c r="B47" s="33"/>
      <c r="C47" s="65"/>
      <c r="D47" s="32"/>
      <c r="E47" s="32"/>
      <c r="F47" s="32"/>
      <c r="G47" s="32"/>
      <c r="H47" s="32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</row>
    <row r="48" spans="1:24" s="2" customFormat="1" ht="18">
      <c r="A48" s="33"/>
      <c r="B48" s="33"/>
      <c r="C48" s="65"/>
      <c r="D48" s="32"/>
      <c r="E48" s="32"/>
      <c r="F48" s="32"/>
      <c r="G48" s="32"/>
      <c r="H48" s="32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</row>
    <row r="49" spans="1:24" s="2" customFormat="1" ht="18">
      <c r="A49" s="33"/>
      <c r="B49" s="33"/>
      <c r="C49" s="65"/>
      <c r="D49" s="32"/>
      <c r="E49" s="32"/>
      <c r="F49" s="32"/>
      <c r="G49" s="32"/>
      <c r="H49" s="32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</row>
    <row r="50" spans="1:24" s="2" customFormat="1" ht="18">
      <c r="A50" s="33"/>
      <c r="B50" s="33"/>
      <c r="C50" s="65"/>
      <c r="D50" s="32"/>
      <c r="E50" s="32"/>
      <c r="F50" s="32"/>
      <c r="G50" s="32"/>
      <c r="H50" s="32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</row>
    <row r="51" spans="1:24" s="2" customFormat="1" ht="18">
      <c r="A51" s="33"/>
      <c r="B51" s="33"/>
      <c r="C51" s="65"/>
      <c r="D51" s="32"/>
      <c r="E51" s="32"/>
      <c r="F51" s="32"/>
      <c r="G51" s="32"/>
      <c r="H51" s="32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</row>
    <row r="52" spans="1:24" s="2" customFormat="1" ht="18">
      <c r="A52" s="33"/>
      <c r="B52" s="33"/>
      <c r="C52" s="65"/>
      <c r="D52" s="32"/>
      <c r="E52" s="32"/>
      <c r="F52" s="32"/>
      <c r="G52" s="32"/>
      <c r="H52" s="32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1:8" s="69" customFormat="1" ht="23.25">
      <c r="A53" s="71" t="s">
        <v>581</v>
      </c>
      <c r="D53" s="70"/>
      <c r="E53" s="70"/>
      <c r="F53" s="70"/>
      <c r="G53" s="70"/>
      <c r="H53" s="70"/>
    </row>
    <row r="54" ht="21">
      <c r="A54" s="20" t="s">
        <v>225</v>
      </c>
    </row>
    <row r="55" ht="21">
      <c r="B55" s="1" t="s">
        <v>582</v>
      </c>
    </row>
    <row r="56" ht="21">
      <c r="B56" s="1" t="s">
        <v>583</v>
      </c>
    </row>
    <row r="57" ht="21">
      <c r="B57" s="1" t="s">
        <v>584</v>
      </c>
    </row>
    <row r="58" ht="21">
      <c r="A58" s="20" t="s">
        <v>227</v>
      </c>
    </row>
    <row r="59" ht="21">
      <c r="B59" s="1" t="s">
        <v>585</v>
      </c>
    </row>
    <row r="60" ht="21">
      <c r="B60" s="1" t="s">
        <v>586</v>
      </c>
    </row>
    <row r="61" ht="21">
      <c r="B61" s="1" t="s">
        <v>587</v>
      </c>
    </row>
    <row r="62" ht="21">
      <c r="B62" s="1" t="s">
        <v>588</v>
      </c>
    </row>
    <row r="63" ht="21" customHeight="1"/>
    <row r="64" spans="1:24" s="4" customFormat="1" ht="18">
      <c r="A64" s="9" t="s">
        <v>176</v>
      </c>
      <c r="B64" s="9" t="s">
        <v>178</v>
      </c>
      <c r="C64" s="9" t="s">
        <v>179</v>
      </c>
      <c r="D64" s="413" t="s">
        <v>181</v>
      </c>
      <c r="E64" s="413"/>
      <c r="F64" s="413"/>
      <c r="G64" s="413"/>
      <c r="H64" s="9" t="s">
        <v>186</v>
      </c>
      <c r="I64" s="413" t="s">
        <v>810</v>
      </c>
      <c r="J64" s="413"/>
      <c r="K64" s="413"/>
      <c r="L64" s="413"/>
      <c r="M64" s="413"/>
      <c r="N64" s="413"/>
      <c r="O64" s="413"/>
      <c r="P64" s="413"/>
      <c r="Q64" s="413"/>
      <c r="R64" s="413"/>
      <c r="S64" s="413"/>
      <c r="T64" s="413"/>
      <c r="U64" s="414" t="s">
        <v>812</v>
      </c>
      <c r="V64" s="415"/>
      <c r="W64" s="416"/>
      <c r="X64" s="6" t="s">
        <v>193</v>
      </c>
    </row>
    <row r="65" spans="1:24" s="4" customFormat="1" ht="18">
      <c r="A65" s="10" t="s">
        <v>177</v>
      </c>
      <c r="B65" s="10"/>
      <c r="C65" s="10" t="s">
        <v>180</v>
      </c>
      <c r="D65" s="9" t="s">
        <v>182</v>
      </c>
      <c r="E65" s="9" t="s">
        <v>183</v>
      </c>
      <c r="F65" s="9" t="s">
        <v>184</v>
      </c>
      <c r="G65" s="9" t="s">
        <v>185</v>
      </c>
      <c r="H65" s="10" t="s">
        <v>187</v>
      </c>
      <c r="I65" s="413" t="s">
        <v>487</v>
      </c>
      <c r="J65" s="413"/>
      <c r="K65" s="413"/>
      <c r="L65" s="413" t="s">
        <v>811</v>
      </c>
      <c r="M65" s="413"/>
      <c r="N65" s="413"/>
      <c r="O65" s="413"/>
      <c r="P65" s="413"/>
      <c r="Q65" s="413"/>
      <c r="R65" s="413"/>
      <c r="S65" s="413"/>
      <c r="T65" s="413"/>
      <c r="U65" s="413" t="s">
        <v>811</v>
      </c>
      <c r="V65" s="413"/>
      <c r="W65" s="413"/>
      <c r="X65" s="7"/>
    </row>
    <row r="66" spans="1:24" s="4" customFormat="1" ht="18">
      <c r="A66" s="11"/>
      <c r="B66" s="11"/>
      <c r="C66" s="11"/>
      <c r="D66" s="11"/>
      <c r="E66" s="11"/>
      <c r="F66" s="11"/>
      <c r="G66" s="11"/>
      <c r="H66" s="11" t="s">
        <v>188</v>
      </c>
      <c r="I66" s="5" t="s">
        <v>196</v>
      </c>
      <c r="J66" s="5" t="s">
        <v>197</v>
      </c>
      <c r="K66" s="5" t="s">
        <v>198</v>
      </c>
      <c r="L66" s="5" t="s">
        <v>199</v>
      </c>
      <c r="M66" s="5" t="s">
        <v>200</v>
      </c>
      <c r="N66" s="5" t="s">
        <v>201</v>
      </c>
      <c r="O66" s="5" t="s">
        <v>202</v>
      </c>
      <c r="P66" s="5" t="s">
        <v>203</v>
      </c>
      <c r="Q66" s="5" t="s">
        <v>204</v>
      </c>
      <c r="R66" s="5" t="s">
        <v>205</v>
      </c>
      <c r="S66" s="5" t="s">
        <v>206</v>
      </c>
      <c r="T66" s="5" t="s">
        <v>207</v>
      </c>
      <c r="U66" s="5" t="s">
        <v>196</v>
      </c>
      <c r="V66" s="5" t="s">
        <v>197</v>
      </c>
      <c r="W66" s="5" t="s">
        <v>198</v>
      </c>
      <c r="X66" s="8"/>
    </row>
    <row r="67" spans="1:24" s="3" customFormat="1" ht="21.75" customHeight="1">
      <c r="A67" s="13" t="s">
        <v>347</v>
      </c>
      <c r="B67" s="13" t="s">
        <v>347</v>
      </c>
      <c r="C67" s="13" t="s">
        <v>347</v>
      </c>
      <c r="D67" s="13" t="s">
        <v>347</v>
      </c>
      <c r="E67" s="13" t="s">
        <v>347</v>
      </c>
      <c r="F67" s="13" t="s">
        <v>347</v>
      </c>
      <c r="G67" s="13" t="s">
        <v>347</v>
      </c>
      <c r="H67" s="13" t="s">
        <v>347</v>
      </c>
      <c r="I67" s="13" t="s">
        <v>347</v>
      </c>
      <c r="J67" s="13" t="s">
        <v>347</v>
      </c>
      <c r="K67" s="13" t="s">
        <v>347</v>
      </c>
      <c r="L67" s="13" t="s">
        <v>347</v>
      </c>
      <c r="M67" s="13" t="s">
        <v>347</v>
      </c>
      <c r="N67" s="13" t="s">
        <v>347</v>
      </c>
      <c r="O67" s="13" t="s">
        <v>347</v>
      </c>
      <c r="P67" s="13" t="s">
        <v>347</v>
      </c>
      <c r="Q67" s="13" t="s">
        <v>347</v>
      </c>
      <c r="R67" s="13" t="s">
        <v>347</v>
      </c>
      <c r="S67" s="13" t="s">
        <v>347</v>
      </c>
      <c r="T67" s="13" t="s">
        <v>347</v>
      </c>
      <c r="U67" s="13" t="s">
        <v>347</v>
      </c>
      <c r="V67" s="13" t="s">
        <v>347</v>
      </c>
      <c r="W67" s="13" t="s">
        <v>347</v>
      </c>
      <c r="X67" s="13" t="s">
        <v>347</v>
      </c>
    </row>
    <row r="68" spans="1:24" s="2" customFormat="1" ht="18">
      <c r="A68" s="15"/>
      <c r="B68" s="15"/>
      <c r="C68" s="16"/>
      <c r="D68" s="18"/>
      <c r="E68" s="18"/>
      <c r="F68" s="18"/>
      <c r="G68" s="18"/>
      <c r="H68" s="18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s="2" customFormat="1" ht="18">
      <c r="A69" s="17"/>
      <c r="B69" s="17"/>
      <c r="C69" s="22"/>
      <c r="D69" s="19"/>
      <c r="E69" s="19"/>
      <c r="F69" s="19"/>
      <c r="G69" s="19"/>
      <c r="H69" s="19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spans="1:8" s="69" customFormat="1" ht="21" customHeight="1">
      <c r="A78" s="68" t="s">
        <v>589</v>
      </c>
      <c r="D78" s="70"/>
      <c r="E78" s="70"/>
      <c r="F78" s="70"/>
      <c r="G78" s="70"/>
      <c r="H78" s="70"/>
    </row>
    <row r="79" ht="21" customHeight="1">
      <c r="A79" s="20" t="s">
        <v>225</v>
      </c>
    </row>
    <row r="80" ht="21" customHeight="1">
      <c r="B80" s="1" t="s">
        <v>590</v>
      </c>
    </row>
    <row r="81" ht="21" customHeight="1">
      <c r="B81" s="1" t="s">
        <v>591</v>
      </c>
    </row>
    <row r="82" ht="21" customHeight="1">
      <c r="A82" s="20" t="s">
        <v>227</v>
      </c>
    </row>
    <row r="83" ht="21">
      <c r="B83" s="1" t="s">
        <v>592</v>
      </c>
    </row>
    <row r="84" ht="21">
      <c r="B84" s="31" t="s">
        <v>593</v>
      </c>
    </row>
    <row r="85" ht="21">
      <c r="B85" s="1" t="s">
        <v>594</v>
      </c>
    </row>
    <row r="86" ht="21">
      <c r="B86" s="1" t="s">
        <v>595</v>
      </c>
    </row>
    <row r="87" ht="21">
      <c r="B87" s="1" t="s">
        <v>596</v>
      </c>
    </row>
    <row r="88" ht="21">
      <c r="B88" s="1" t="s">
        <v>597</v>
      </c>
    </row>
    <row r="89" ht="21">
      <c r="B89" s="1" t="s">
        <v>598</v>
      </c>
    </row>
    <row r="90" ht="21">
      <c r="B90" s="1" t="s">
        <v>599</v>
      </c>
    </row>
    <row r="91" ht="21">
      <c r="B91" s="1" t="s">
        <v>600</v>
      </c>
    </row>
    <row r="93" spans="1:24" s="4" customFormat="1" ht="18">
      <c r="A93" s="9" t="s">
        <v>176</v>
      </c>
      <c r="B93" s="9" t="s">
        <v>178</v>
      </c>
      <c r="C93" s="9" t="s">
        <v>179</v>
      </c>
      <c r="D93" s="413" t="s">
        <v>181</v>
      </c>
      <c r="E93" s="413"/>
      <c r="F93" s="413"/>
      <c r="G93" s="413"/>
      <c r="H93" s="9" t="s">
        <v>186</v>
      </c>
      <c r="I93" s="413" t="s">
        <v>810</v>
      </c>
      <c r="J93" s="413"/>
      <c r="K93" s="413"/>
      <c r="L93" s="413"/>
      <c r="M93" s="413"/>
      <c r="N93" s="413"/>
      <c r="O93" s="413"/>
      <c r="P93" s="413"/>
      <c r="Q93" s="413"/>
      <c r="R93" s="413"/>
      <c r="S93" s="413"/>
      <c r="T93" s="413"/>
      <c r="U93" s="414" t="s">
        <v>812</v>
      </c>
      <c r="V93" s="415"/>
      <c r="W93" s="416"/>
      <c r="X93" s="6" t="s">
        <v>193</v>
      </c>
    </row>
    <row r="94" spans="1:24" s="4" customFormat="1" ht="18">
      <c r="A94" s="10" t="s">
        <v>177</v>
      </c>
      <c r="B94" s="10"/>
      <c r="C94" s="10"/>
      <c r="D94" s="9" t="s">
        <v>182</v>
      </c>
      <c r="E94" s="9" t="s">
        <v>183</v>
      </c>
      <c r="F94" s="9" t="s">
        <v>184</v>
      </c>
      <c r="G94" s="9" t="s">
        <v>185</v>
      </c>
      <c r="H94" s="10" t="s">
        <v>187</v>
      </c>
      <c r="I94" s="413" t="s">
        <v>487</v>
      </c>
      <c r="J94" s="413"/>
      <c r="K94" s="413"/>
      <c r="L94" s="413" t="s">
        <v>811</v>
      </c>
      <c r="M94" s="413"/>
      <c r="N94" s="413"/>
      <c r="O94" s="413"/>
      <c r="P94" s="413"/>
      <c r="Q94" s="413"/>
      <c r="R94" s="413"/>
      <c r="S94" s="413"/>
      <c r="T94" s="413"/>
      <c r="U94" s="413" t="s">
        <v>811</v>
      </c>
      <c r="V94" s="413"/>
      <c r="W94" s="413"/>
      <c r="X94" s="7"/>
    </row>
    <row r="95" spans="1:24" s="4" customFormat="1" ht="18">
      <c r="A95" s="11"/>
      <c r="B95" s="11"/>
      <c r="C95" s="11"/>
      <c r="D95" s="11"/>
      <c r="E95" s="11"/>
      <c r="F95" s="11"/>
      <c r="G95" s="11"/>
      <c r="H95" s="11" t="s">
        <v>188</v>
      </c>
      <c r="I95" s="5" t="s">
        <v>196</v>
      </c>
      <c r="J95" s="5" t="s">
        <v>197</v>
      </c>
      <c r="K95" s="5" t="s">
        <v>198</v>
      </c>
      <c r="L95" s="5" t="s">
        <v>199</v>
      </c>
      <c r="M95" s="5" t="s">
        <v>200</v>
      </c>
      <c r="N95" s="5" t="s">
        <v>201</v>
      </c>
      <c r="O95" s="5" t="s">
        <v>202</v>
      </c>
      <c r="P95" s="5" t="s">
        <v>203</v>
      </c>
      <c r="Q95" s="5" t="s">
        <v>204</v>
      </c>
      <c r="R95" s="5" t="s">
        <v>205</v>
      </c>
      <c r="S95" s="5" t="s">
        <v>206</v>
      </c>
      <c r="T95" s="5" t="s">
        <v>207</v>
      </c>
      <c r="U95" s="5" t="s">
        <v>196</v>
      </c>
      <c r="V95" s="5" t="s">
        <v>197</v>
      </c>
      <c r="W95" s="5" t="s">
        <v>198</v>
      </c>
      <c r="X95" s="8"/>
    </row>
    <row r="96" spans="1:24" s="2" customFormat="1" ht="18">
      <c r="A96" s="13" t="s">
        <v>347</v>
      </c>
      <c r="B96" s="13" t="s">
        <v>347</v>
      </c>
      <c r="C96" s="13" t="s">
        <v>347</v>
      </c>
      <c r="D96" s="9" t="s">
        <v>347</v>
      </c>
      <c r="E96" s="9" t="s">
        <v>347</v>
      </c>
      <c r="F96" s="13" t="s">
        <v>347</v>
      </c>
      <c r="G96" s="13" t="s">
        <v>347</v>
      </c>
      <c r="H96" s="13" t="s">
        <v>347</v>
      </c>
      <c r="I96" s="13" t="s">
        <v>347</v>
      </c>
      <c r="J96" s="13" t="s">
        <v>347</v>
      </c>
      <c r="K96" s="13" t="s">
        <v>347</v>
      </c>
      <c r="L96" s="13" t="s">
        <v>347</v>
      </c>
      <c r="M96" s="13" t="s">
        <v>347</v>
      </c>
      <c r="N96" s="13" t="s">
        <v>347</v>
      </c>
      <c r="O96" s="13" t="s">
        <v>347</v>
      </c>
      <c r="P96" s="13" t="s">
        <v>347</v>
      </c>
      <c r="Q96" s="13" t="s">
        <v>347</v>
      </c>
      <c r="R96" s="13" t="s">
        <v>347</v>
      </c>
      <c r="S96" s="13" t="s">
        <v>347</v>
      </c>
      <c r="T96" s="13" t="s">
        <v>347</v>
      </c>
      <c r="U96" s="13" t="s">
        <v>347</v>
      </c>
      <c r="V96" s="13" t="s">
        <v>347</v>
      </c>
      <c r="W96" s="13" t="s">
        <v>347</v>
      </c>
      <c r="X96" s="13" t="s">
        <v>347</v>
      </c>
    </row>
    <row r="97" spans="1:24" s="2" customFormat="1" ht="18">
      <c r="A97" s="18"/>
      <c r="B97" s="16"/>
      <c r="C97" s="16"/>
      <c r="D97" s="10"/>
      <c r="E97" s="10"/>
      <c r="F97" s="18"/>
      <c r="G97" s="18"/>
      <c r="H97" s="18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30"/>
    </row>
    <row r="98" spans="1:24" s="2" customFormat="1" ht="18">
      <c r="A98" s="18"/>
      <c r="B98" s="16"/>
      <c r="C98" s="15"/>
      <c r="D98" s="10"/>
      <c r="E98" s="10"/>
      <c r="F98" s="18"/>
      <c r="G98" s="18"/>
      <c r="H98" s="18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1:24" s="2" customFormat="1" ht="18">
      <c r="A99" s="19"/>
      <c r="B99" s="22"/>
      <c r="C99" s="17"/>
      <c r="D99" s="11"/>
      <c r="E99" s="11"/>
      <c r="F99" s="19"/>
      <c r="G99" s="19"/>
      <c r="H99" s="19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</row>
    <row r="100" spans="1:8" s="2" customFormat="1" ht="18">
      <c r="A100" s="3"/>
      <c r="D100" s="3"/>
      <c r="E100" s="3"/>
      <c r="F100" s="3"/>
      <c r="G100" s="3"/>
      <c r="H100" s="3"/>
    </row>
    <row r="101" spans="1:8" s="2" customFormat="1" ht="18">
      <c r="A101" s="3"/>
      <c r="D101" s="3"/>
      <c r="E101" s="3"/>
      <c r="F101" s="3"/>
      <c r="G101" s="3"/>
      <c r="H101" s="3"/>
    </row>
    <row r="102" spans="1:8" s="2" customFormat="1" ht="18">
      <c r="A102" s="3"/>
      <c r="D102" s="3"/>
      <c r="E102" s="3"/>
      <c r="F102" s="3"/>
      <c r="G102" s="3"/>
      <c r="H102" s="3"/>
    </row>
    <row r="103" spans="1:8" s="2" customFormat="1" ht="18">
      <c r="A103" s="3"/>
      <c r="D103" s="3"/>
      <c r="E103" s="3"/>
      <c r="F103" s="3"/>
      <c r="G103" s="3"/>
      <c r="H103" s="3"/>
    </row>
    <row r="104" spans="1:8" s="2" customFormat="1" ht="23.25">
      <c r="A104" s="71" t="s">
        <v>606</v>
      </c>
      <c r="D104" s="3"/>
      <c r="E104" s="3"/>
      <c r="F104" s="3"/>
      <c r="G104" s="3"/>
      <c r="H104" s="3"/>
    </row>
    <row r="105" spans="1:8" s="2" customFormat="1" ht="21">
      <c r="A105" s="20" t="s">
        <v>225</v>
      </c>
      <c r="D105" s="3"/>
      <c r="E105" s="3"/>
      <c r="F105" s="3"/>
      <c r="G105" s="3"/>
      <c r="H105" s="3"/>
    </row>
    <row r="106" spans="1:2" ht="21">
      <c r="A106" s="12"/>
      <c r="B106" s="1" t="s">
        <v>607</v>
      </c>
    </row>
    <row r="107" ht="21">
      <c r="A107" s="20" t="s">
        <v>230</v>
      </c>
    </row>
    <row r="108" spans="1:2" ht="21">
      <c r="A108" s="20"/>
      <c r="B108" s="1" t="s">
        <v>608</v>
      </c>
    </row>
    <row r="109" spans="1:2" ht="21">
      <c r="A109" s="20"/>
      <c r="B109" s="1" t="s">
        <v>609</v>
      </c>
    </row>
    <row r="110" spans="1:2" ht="21">
      <c r="A110" s="20"/>
      <c r="B110" s="1" t="s">
        <v>610</v>
      </c>
    </row>
    <row r="111" spans="1:2" ht="21">
      <c r="A111" s="20"/>
      <c r="B111" s="1" t="s">
        <v>611</v>
      </c>
    </row>
    <row r="112" spans="1:2" ht="21">
      <c r="A112" s="20"/>
      <c r="B112" s="1" t="s">
        <v>612</v>
      </c>
    </row>
    <row r="113" spans="1:2" ht="21">
      <c r="A113" s="20"/>
      <c r="B113" s="1" t="s">
        <v>613</v>
      </c>
    </row>
    <row r="114" spans="1:2" ht="21">
      <c r="A114" s="20"/>
      <c r="B114" s="1" t="s">
        <v>614</v>
      </c>
    </row>
    <row r="115" spans="1:2" ht="21">
      <c r="A115" s="20"/>
      <c r="B115" s="1" t="s">
        <v>615</v>
      </c>
    </row>
    <row r="116" spans="1:2" ht="21">
      <c r="A116" s="20"/>
      <c r="B116" s="1" t="s">
        <v>616</v>
      </c>
    </row>
    <row r="117" spans="1:2" ht="21">
      <c r="A117" s="20"/>
      <c r="B117" s="1" t="s">
        <v>617</v>
      </c>
    </row>
    <row r="118" spans="1:2" ht="21">
      <c r="A118" s="20"/>
      <c r="B118" s="1" t="s">
        <v>618</v>
      </c>
    </row>
    <row r="119" spans="1:2" ht="21">
      <c r="A119" s="20"/>
      <c r="B119" s="1" t="s">
        <v>619</v>
      </c>
    </row>
    <row r="120" spans="1:2" ht="21">
      <c r="A120" s="20"/>
      <c r="B120" s="1" t="s">
        <v>620</v>
      </c>
    </row>
    <row r="121" ht="21">
      <c r="A121" s="20"/>
    </row>
    <row r="122" spans="1:24" s="4" customFormat="1" ht="18">
      <c r="A122" s="9" t="s">
        <v>176</v>
      </c>
      <c r="B122" s="9" t="s">
        <v>178</v>
      </c>
      <c r="C122" s="9" t="s">
        <v>179</v>
      </c>
      <c r="D122" s="413" t="s">
        <v>181</v>
      </c>
      <c r="E122" s="413"/>
      <c r="F122" s="413"/>
      <c r="G122" s="413"/>
      <c r="H122" s="9" t="s">
        <v>186</v>
      </c>
      <c r="I122" s="413" t="s">
        <v>810</v>
      </c>
      <c r="J122" s="413"/>
      <c r="K122" s="413"/>
      <c r="L122" s="413"/>
      <c r="M122" s="413"/>
      <c r="N122" s="413"/>
      <c r="O122" s="413"/>
      <c r="P122" s="413"/>
      <c r="Q122" s="413"/>
      <c r="R122" s="413"/>
      <c r="S122" s="413"/>
      <c r="T122" s="413"/>
      <c r="U122" s="414" t="s">
        <v>812</v>
      </c>
      <c r="V122" s="415"/>
      <c r="W122" s="416"/>
      <c r="X122" s="6" t="s">
        <v>193</v>
      </c>
    </row>
    <row r="123" spans="1:24" s="4" customFormat="1" ht="18">
      <c r="A123" s="10" t="s">
        <v>177</v>
      </c>
      <c r="B123" s="10"/>
      <c r="C123" s="10"/>
      <c r="D123" s="9" t="s">
        <v>182</v>
      </c>
      <c r="E123" s="9" t="s">
        <v>183</v>
      </c>
      <c r="F123" s="9" t="s">
        <v>184</v>
      </c>
      <c r="G123" s="9" t="s">
        <v>185</v>
      </c>
      <c r="H123" s="10" t="s">
        <v>187</v>
      </c>
      <c r="I123" s="413" t="s">
        <v>487</v>
      </c>
      <c r="J123" s="413"/>
      <c r="K123" s="413"/>
      <c r="L123" s="413" t="s">
        <v>811</v>
      </c>
      <c r="M123" s="413"/>
      <c r="N123" s="413"/>
      <c r="O123" s="413"/>
      <c r="P123" s="413"/>
      <c r="Q123" s="413"/>
      <c r="R123" s="413"/>
      <c r="S123" s="413"/>
      <c r="T123" s="413"/>
      <c r="U123" s="413" t="s">
        <v>811</v>
      </c>
      <c r="V123" s="413"/>
      <c r="W123" s="413"/>
      <c r="X123" s="7"/>
    </row>
    <row r="124" spans="1:24" s="4" customFormat="1" ht="18">
      <c r="A124" s="11"/>
      <c r="B124" s="11"/>
      <c r="C124" s="11"/>
      <c r="D124" s="11"/>
      <c r="E124" s="11"/>
      <c r="F124" s="11"/>
      <c r="G124" s="11"/>
      <c r="H124" s="11" t="s">
        <v>188</v>
      </c>
      <c r="I124" s="5" t="s">
        <v>196</v>
      </c>
      <c r="J124" s="5" t="s">
        <v>197</v>
      </c>
      <c r="K124" s="5" t="s">
        <v>198</v>
      </c>
      <c r="L124" s="5" t="s">
        <v>199</v>
      </c>
      <c r="M124" s="5" t="s">
        <v>200</v>
      </c>
      <c r="N124" s="5" t="s">
        <v>201</v>
      </c>
      <c r="O124" s="5" t="s">
        <v>202</v>
      </c>
      <c r="P124" s="5" t="s">
        <v>203</v>
      </c>
      <c r="Q124" s="5" t="s">
        <v>204</v>
      </c>
      <c r="R124" s="5" t="s">
        <v>205</v>
      </c>
      <c r="S124" s="5" t="s">
        <v>206</v>
      </c>
      <c r="T124" s="5" t="s">
        <v>207</v>
      </c>
      <c r="U124" s="5" t="s">
        <v>196</v>
      </c>
      <c r="V124" s="5" t="s">
        <v>197</v>
      </c>
      <c r="W124" s="5" t="s">
        <v>198</v>
      </c>
      <c r="X124" s="8"/>
    </row>
    <row r="125" spans="1:24" s="2" customFormat="1" ht="18">
      <c r="A125" s="13">
        <v>1</v>
      </c>
      <c r="B125" s="14" t="s">
        <v>885</v>
      </c>
      <c r="C125" s="14" t="s">
        <v>622</v>
      </c>
      <c r="D125" s="444" t="s">
        <v>251</v>
      </c>
      <c r="E125" s="444"/>
      <c r="F125" s="13" t="s">
        <v>209</v>
      </c>
      <c r="G125" s="13" t="s">
        <v>210</v>
      </c>
      <c r="H125" s="13" t="s">
        <v>624</v>
      </c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</row>
    <row r="126" spans="1:24" s="2" customFormat="1" ht="18">
      <c r="A126" s="18"/>
      <c r="B126" s="16"/>
      <c r="C126" s="16" t="s">
        <v>623</v>
      </c>
      <c r="D126" s="442"/>
      <c r="E126" s="442"/>
      <c r="F126" s="18"/>
      <c r="G126" s="18"/>
      <c r="H126" s="18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30"/>
    </row>
    <row r="127" spans="1:24" s="2" customFormat="1" ht="18">
      <c r="A127" s="18"/>
      <c r="B127" s="16"/>
      <c r="C127" s="16"/>
      <c r="D127" s="424"/>
      <c r="E127" s="426"/>
      <c r="F127" s="18"/>
      <c r="G127" s="18"/>
      <c r="H127" s="18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30"/>
    </row>
    <row r="128" spans="1:24" s="2" customFormat="1" ht="18">
      <c r="A128" s="19"/>
      <c r="B128" s="22"/>
      <c r="C128" s="17"/>
      <c r="D128" s="435"/>
      <c r="E128" s="435"/>
      <c r="F128" s="19"/>
      <c r="G128" s="19"/>
      <c r="H128" s="19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</row>
    <row r="129" spans="1:24" s="4" customFormat="1" ht="18">
      <c r="A129" s="9" t="s">
        <v>176</v>
      </c>
      <c r="B129" s="9" t="s">
        <v>178</v>
      </c>
      <c r="C129" s="9" t="s">
        <v>179</v>
      </c>
      <c r="D129" s="413" t="s">
        <v>181</v>
      </c>
      <c r="E129" s="413"/>
      <c r="F129" s="413"/>
      <c r="G129" s="413"/>
      <c r="H129" s="9" t="s">
        <v>186</v>
      </c>
      <c r="I129" s="413" t="s">
        <v>810</v>
      </c>
      <c r="J129" s="413"/>
      <c r="K129" s="413"/>
      <c r="L129" s="413"/>
      <c r="M129" s="413"/>
      <c r="N129" s="413"/>
      <c r="O129" s="413"/>
      <c r="P129" s="413"/>
      <c r="Q129" s="413"/>
      <c r="R129" s="413"/>
      <c r="S129" s="413"/>
      <c r="T129" s="413"/>
      <c r="U129" s="414" t="s">
        <v>812</v>
      </c>
      <c r="V129" s="415"/>
      <c r="W129" s="416"/>
      <c r="X129" s="6" t="s">
        <v>193</v>
      </c>
    </row>
    <row r="130" spans="1:24" s="4" customFormat="1" ht="18">
      <c r="A130" s="10" t="s">
        <v>177</v>
      </c>
      <c r="B130" s="10"/>
      <c r="C130" s="10"/>
      <c r="D130" s="9" t="s">
        <v>182</v>
      </c>
      <c r="E130" s="9" t="s">
        <v>183</v>
      </c>
      <c r="F130" s="9" t="s">
        <v>184</v>
      </c>
      <c r="G130" s="9" t="s">
        <v>185</v>
      </c>
      <c r="H130" s="10" t="s">
        <v>187</v>
      </c>
      <c r="I130" s="413" t="s">
        <v>487</v>
      </c>
      <c r="J130" s="413"/>
      <c r="K130" s="413"/>
      <c r="L130" s="413" t="s">
        <v>811</v>
      </c>
      <c r="M130" s="413"/>
      <c r="N130" s="413"/>
      <c r="O130" s="413"/>
      <c r="P130" s="413"/>
      <c r="Q130" s="413"/>
      <c r="R130" s="413"/>
      <c r="S130" s="413"/>
      <c r="T130" s="413"/>
      <c r="U130" s="413" t="s">
        <v>811</v>
      </c>
      <c r="V130" s="413"/>
      <c r="W130" s="413"/>
      <c r="X130" s="7"/>
    </row>
    <row r="131" spans="1:24" s="4" customFormat="1" ht="18">
      <c r="A131" s="11"/>
      <c r="B131" s="11"/>
      <c r="C131" s="11"/>
      <c r="D131" s="11"/>
      <c r="E131" s="11"/>
      <c r="F131" s="11"/>
      <c r="G131" s="11"/>
      <c r="H131" s="11" t="s">
        <v>188</v>
      </c>
      <c r="I131" s="5" t="s">
        <v>196</v>
      </c>
      <c r="J131" s="5" t="s">
        <v>197</v>
      </c>
      <c r="K131" s="5" t="s">
        <v>198</v>
      </c>
      <c r="L131" s="5" t="s">
        <v>199</v>
      </c>
      <c r="M131" s="5" t="s">
        <v>200</v>
      </c>
      <c r="N131" s="5" t="s">
        <v>201</v>
      </c>
      <c r="O131" s="5" t="s">
        <v>202</v>
      </c>
      <c r="P131" s="5" t="s">
        <v>203</v>
      </c>
      <c r="Q131" s="5" t="s">
        <v>204</v>
      </c>
      <c r="R131" s="5" t="s">
        <v>205</v>
      </c>
      <c r="S131" s="5" t="s">
        <v>206</v>
      </c>
      <c r="T131" s="5" t="s">
        <v>207</v>
      </c>
      <c r="U131" s="5" t="s">
        <v>196</v>
      </c>
      <c r="V131" s="5" t="s">
        <v>197</v>
      </c>
      <c r="W131" s="5" t="s">
        <v>198</v>
      </c>
      <c r="X131" s="8"/>
    </row>
    <row r="132" spans="1:24" s="2" customFormat="1" ht="18">
      <c r="A132" s="13">
        <v>2</v>
      </c>
      <c r="B132" s="14" t="s">
        <v>373</v>
      </c>
      <c r="C132" s="14" t="s">
        <v>625</v>
      </c>
      <c r="D132" s="13" t="s">
        <v>347</v>
      </c>
      <c r="E132" s="87" t="s">
        <v>485</v>
      </c>
      <c r="F132" s="13" t="s">
        <v>209</v>
      </c>
      <c r="G132" s="13" t="s">
        <v>210</v>
      </c>
      <c r="H132" s="13" t="s">
        <v>624</v>
      </c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</row>
    <row r="133" spans="1:24" s="2" customFormat="1" ht="18">
      <c r="A133" s="18"/>
      <c r="B133" s="16" t="s">
        <v>253</v>
      </c>
      <c r="C133" s="16" t="s">
        <v>626</v>
      </c>
      <c r="D133" s="75"/>
      <c r="E133" s="75"/>
      <c r="F133" s="18"/>
      <c r="G133" s="18"/>
      <c r="H133" s="18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30"/>
    </row>
    <row r="134" spans="1:24" s="2" customFormat="1" ht="18">
      <c r="A134" s="19"/>
      <c r="B134" s="22" t="s">
        <v>254</v>
      </c>
      <c r="C134" s="17"/>
      <c r="D134" s="76"/>
      <c r="E134" s="76"/>
      <c r="F134" s="19"/>
      <c r="G134" s="19"/>
      <c r="H134" s="19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</row>
    <row r="135" spans="1:24" s="2" customFormat="1" ht="18">
      <c r="A135" s="13">
        <v>3</v>
      </c>
      <c r="B135" s="14" t="s">
        <v>628</v>
      </c>
      <c r="C135" s="14" t="s">
        <v>630</v>
      </c>
      <c r="D135" s="13" t="s">
        <v>347</v>
      </c>
      <c r="E135" s="87" t="s">
        <v>485</v>
      </c>
      <c r="F135" s="13" t="s">
        <v>209</v>
      </c>
      <c r="G135" s="13" t="s">
        <v>210</v>
      </c>
      <c r="H135" s="13" t="s">
        <v>624</v>
      </c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</row>
    <row r="136" spans="1:24" s="2" customFormat="1" ht="18">
      <c r="A136" s="18"/>
      <c r="B136" s="16" t="s">
        <v>629</v>
      </c>
      <c r="C136" s="16" t="s">
        <v>886</v>
      </c>
      <c r="D136" s="75"/>
      <c r="E136" s="75"/>
      <c r="F136" s="18"/>
      <c r="G136" s="18"/>
      <c r="H136" s="18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30"/>
    </row>
    <row r="137" spans="1:24" s="2" customFormat="1" ht="18">
      <c r="A137" s="19"/>
      <c r="B137" s="22"/>
      <c r="C137" s="17"/>
      <c r="D137" s="76"/>
      <c r="E137" s="76"/>
      <c r="F137" s="19"/>
      <c r="G137" s="19"/>
      <c r="H137" s="19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</row>
    <row r="138" spans="1:24" s="2" customFormat="1" ht="18">
      <c r="A138" s="13">
        <v>4</v>
      </c>
      <c r="B138" s="14" t="s">
        <v>633</v>
      </c>
      <c r="C138" s="14" t="s">
        <v>634</v>
      </c>
      <c r="D138" s="13" t="s">
        <v>347</v>
      </c>
      <c r="E138" s="13" t="s">
        <v>347</v>
      </c>
      <c r="F138" s="13" t="s">
        <v>347</v>
      </c>
      <c r="G138" s="13" t="s">
        <v>210</v>
      </c>
      <c r="H138" s="13" t="s">
        <v>624</v>
      </c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</row>
    <row r="139" spans="1:24" s="2" customFormat="1" ht="18">
      <c r="A139" s="18"/>
      <c r="B139" s="16"/>
      <c r="C139" s="16" t="s">
        <v>635</v>
      </c>
      <c r="D139" s="75"/>
      <c r="E139" s="75"/>
      <c r="F139" s="18"/>
      <c r="G139" s="18"/>
      <c r="H139" s="18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30"/>
    </row>
    <row r="140" spans="1:24" s="2" customFormat="1" ht="18">
      <c r="A140" s="19"/>
      <c r="B140" s="22"/>
      <c r="C140" s="17"/>
      <c r="D140" s="76"/>
      <c r="E140" s="76"/>
      <c r="F140" s="19"/>
      <c r="G140" s="19"/>
      <c r="H140" s="19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</row>
    <row r="141" spans="1:24" s="2" customFormat="1" ht="18">
      <c r="A141" s="13">
        <v>5</v>
      </c>
      <c r="B141" s="14" t="s">
        <v>887</v>
      </c>
      <c r="C141" s="14" t="s">
        <v>637</v>
      </c>
      <c r="D141" s="13" t="s">
        <v>347</v>
      </c>
      <c r="E141" s="13" t="s">
        <v>347</v>
      </c>
      <c r="F141" s="13" t="s">
        <v>347</v>
      </c>
      <c r="G141" s="13" t="s">
        <v>210</v>
      </c>
      <c r="H141" s="13" t="s">
        <v>624</v>
      </c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</row>
    <row r="142" spans="1:24" s="2" customFormat="1" ht="18">
      <c r="A142" s="18"/>
      <c r="B142" s="16"/>
      <c r="C142" s="16" t="s">
        <v>638</v>
      </c>
      <c r="D142" s="75"/>
      <c r="E142" s="75"/>
      <c r="F142" s="18"/>
      <c r="G142" s="18"/>
      <c r="H142" s="18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30"/>
    </row>
    <row r="143" spans="1:24" s="2" customFormat="1" ht="18">
      <c r="A143" s="19"/>
      <c r="B143" s="22"/>
      <c r="C143" s="17"/>
      <c r="D143" s="76"/>
      <c r="E143" s="76"/>
      <c r="F143" s="19"/>
      <c r="G143" s="19"/>
      <c r="H143" s="19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</row>
    <row r="144" spans="1:24" s="2" customFormat="1" ht="18">
      <c r="A144" s="13">
        <v>6</v>
      </c>
      <c r="B144" s="14" t="s">
        <v>639</v>
      </c>
      <c r="C144" s="14" t="s">
        <v>640</v>
      </c>
      <c r="D144" s="13" t="s">
        <v>347</v>
      </c>
      <c r="E144" s="13" t="s">
        <v>347</v>
      </c>
      <c r="F144" s="13" t="s">
        <v>347</v>
      </c>
      <c r="G144" s="13" t="s">
        <v>210</v>
      </c>
      <c r="H144" s="13" t="s">
        <v>624</v>
      </c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</row>
    <row r="145" spans="1:24" s="2" customFormat="1" ht="18">
      <c r="A145" s="18"/>
      <c r="B145" s="16"/>
      <c r="C145" s="16" t="s">
        <v>641</v>
      </c>
      <c r="D145" s="75"/>
      <c r="E145" s="75"/>
      <c r="F145" s="18"/>
      <c r="G145" s="18"/>
      <c r="H145" s="18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30"/>
    </row>
    <row r="146" spans="1:24" s="2" customFormat="1" ht="18">
      <c r="A146" s="19"/>
      <c r="B146" s="22"/>
      <c r="C146" s="17"/>
      <c r="D146" s="75"/>
      <c r="E146" s="75"/>
      <c r="F146" s="18"/>
      <c r="G146" s="19"/>
      <c r="H146" s="19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</row>
    <row r="147" spans="1:24" s="2" customFormat="1" ht="18">
      <c r="A147" s="13">
        <v>7</v>
      </c>
      <c r="B147" s="14" t="s">
        <v>643</v>
      </c>
      <c r="C147" s="14" t="s">
        <v>645</v>
      </c>
      <c r="D147" s="66" t="s">
        <v>347</v>
      </c>
      <c r="E147" s="66" t="s">
        <v>485</v>
      </c>
      <c r="F147" s="13" t="s">
        <v>209</v>
      </c>
      <c r="G147" s="13" t="s">
        <v>210</v>
      </c>
      <c r="H147" s="13" t="s">
        <v>236</v>
      </c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 spans="1:24" s="2" customFormat="1" ht="18">
      <c r="A148" s="18"/>
      <c r="B148" s="16" t="s">
        <v>644</v>
      </c>
      <c r="C148" s="16" t="s">
        <v>646</v>
      </c>
      <c r="D148" s="88"/>
      <c r="E148" s="88"/>
      <c r="F148" s="18"/>
      <c r="G148" s="18"/>
      <c r="H148" s="18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30"/>
    </row>
    <row r="149" spans="1:24" s="2" customFormat="1" ht="18">
      <c r="A149" s="19"/>
      <c r="B149" s="22"/>
      <c r="C149" s="17"/>
      <c r="D149" s="89"/>
      <c r="E149" s="89"/>
      <c r="F149" s="19"/>
      <c r="G149" s="19"/>
      <c r="H149" s="19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</row>
    <row r="150" spans="1:24" s="2" customFormat="1" ht="18">
      <c r="A150" s="13">
        <v>8</v>
      </c>
      <c r="B150" s="14" t="s">
        <v>647</v>
      </c>
      <c r="C150" s="14" t="s">
        <v>648</v>
      </c>
      <c r="D150" s="421" t="s">
        <v>888</v>
      </c>
      <c r="E150" s="422"/>
      <c r="F150" s="422"/>
      <c r="G150" s="423"/>
      <c r="H150" s="13" t="s">
        <v>236</v>
      </c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</row>
    <row r="151" spans="1:24" s="2" customFormat="1" ht="18">
      <c r="A151" s="18"/>
      <c r="B151" s="16"/>
      <c r="C151" s="16" t="s">
        <v>649</v>
      </c>
      <c r="D151" s="442"/>
      <c r="E151" s="442"/>
      <c r="F151" s="18"/>
      <c r="G151" s="18"/>
      <c r="H151" s="18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30"/>
    </row>
    <row r="152" spans="1:24" s="2" customFormat="1" ht="18">
      <c r="A152" s="19"/>
      <c r="B152" s="22"/>
      <c r="C152" s="17"/>
      <c r="D152" s="435"/>
      <c r="E152" s="435"/>
      <c r="F152" s="19"/>
      <c r="G152" s="19"/>
      <c r="H152" s="19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</row>
    <row r="153" spans="1:24" s="2" customFormat="1" ht="18">
      <c r="A153" s="13">
        <v>9</v>
      </c>
      <c r="B153" s="14" t="s">
        <v>285</v>
      </c>
      <c r="C153" s="14" t="s">
        <v>650</v>
      </c>
      <c r="D153" s="421" t="s">
        <v>889</v>
      </c>
      <c r="E153" s="422"/>
      <c r="F153" s="422"/>
      <c r="G153" s="423"/>
      <c r="H153" s="13" t="s">
        <v>236</v>
      </c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</row>
    <row r="154" spans="1:24" s="2" customFormat="1" ht="18">
      <c r="A154" s="18"/>
      <c r="B154" s="16"/>
      <c r="C154" s="16" t="s">
        <v>362</v>
      </c>
      <c r="D154" s="442"/>
      <c r="E154" s="442"/>
      <c r="F154" s="18"/>
      <c r="G154" s="18"/>
      <c r="H154" s="18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30"/>
    </row>
    <row r="155" spans="1:24" s="2" customFormat="1" ht="18">
      <c r="A155" s="18"/>
      <c r="B155" s="16"/>
      <c r="C155" s="16"/>
      <c r="D155" s="424"/>
      <c r="E155" s="426"/>
      <c r="F155" s="18"/>
      <c r="G155" s="18"/>
      <c r="H155" s="18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30"/>
    </row>
    <row r="156" spans="1:24" s="2" customFormat="1" ht="18">
      <c r="A156" s="19"/>
      <c r="B156" s="22"/>
      <c r="C156" s="17"/>
      <c r="D156" s="435"/>
      <c r="E156" s="435"/>
      <c r="F156" s="19"/>
      <c r="G156" s="19"/>
      <c r="H156" s="19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</row>
    <row r="157" spans="1:24" s="4" customFormat="1" ht="18">
      <c r="A157" s="9" t="s">
        <v>176</v>
      </c>
      <c r="B157" s="9" t="s">
        <v>178</v>
      </c>
      <c r="C157" s="9" t="s">
        <v>179</v>
      </c>
      <c r="D157" s="413" t="s">
        <v>181</v>
      </c>
      <c r="E157" s="413"/>
      <c r="F157" s="413"/>
      <c r="G157" s="413"/>
      <c r="H157" s="9" t="s">
        <v>186</v>
      </c>
      <c r="I157" s="413" t="s">
        <v>810</v>
      </c>
      <c r="J157" s="413"/>
      <c r="K157" s="413"/>
      <c r="L157" s="413"/>
      <c r="M157" s="413"/>
      <c r="N157" s="413"/>
      <c r="O157" s="413"/>
      <c r="P157" s="413"/>
      <c r="Q157" s="413"/>
      <c r="R157" s="413"/>
      <c r="S157" s="413"/>
      <c r="T157" s="413"/>
      <c r="U157" s="414" t="s">
        <v>812</v>
      </c>
      <c r="V157" s="415"/>
      <c r="W157" s="416"/>
      <c r="X157" s="6" t="s">
        <v>193</v>
      </c>
    </row>
    <row r="158" spans="1:24" s="4" customFormat="1" ht="18">
      <c r="A158" s="10" t="s">
        <v>177</v>
      </c>
      <c r="B158" s="10"/>
      <c r="C158" s="10"/>
      <c r="D158" s="9" t="s">
        <v>182</v>
      </c>
      <c r="E158" s="9" t="s">
        <v>183</v>
      </c>
      <c r="F158" s="9" t="s">
        <v>184</v>
      </c>
      <c r="G158" s="9" t="s">
        <v>185</v>
      </c>
      <c r="H158" s="10" t="s">
        <v>187</v>
      </c>
      <c r="I158" s="413" t="s">
        <v>487</v>
      </c>
      <c r="J158" s="413"/>
      <c r="K158" s="413"/>
      <c r="L158" s="413" t="s">
        <v>811</v>
      </c>
      <c r="M158" s="413"/>
      <c r="N158" s="413"/>
      <c r="O158" s="413"/>
      <c r="P158" s="413"/>
      <c r="Q158" s="413"/>
      <c r="R158" s="413"/>
      <c r="S158" s="413"/>
      <c r="T158" s="413"/>
      <c r="U158" s="413" t="s">
        <v>811</v>
      </c>
      <c r="V158" s="413"/>
      <c r="W158" s="413"/>
      <c r="X158" s="7"/>
    </row>
    <row r="159" spans="1:24" s="4" customFormat="1" ht="18">
      <c r="A159" s="11"/>
      <c r="B159" s="11"/>
      <c r="C159" s="11"/>
      <c r="D159" s="11"/>
      <c r="E159" s="11"/>
      <c r="F159" s="11"/>
      <c r="G159" s="11"/>
      <c r="H159" s="11" t="s">
        <v>188</v>
      </c>
      <c r="I159" s="5" t="s">
        <v>196</v>
      </c>
      <c r="J159" s="5" t="s">
        <v>197</v>
      </c>
      <c r="K159" s="5" t="s">
        <v>198</v>
      </c>
      <c r="L159" s="5" t="s">
        <v>199</v>
      </c>
      <c r="M159" s="5" t="s">
        <v>200</v>
      </c>
      <c r="N159" s="5" t="s">
        <v>201</v>
      </c>
      <c r="O159" s="5" t="s">
        <v>202</v>
      </c>
      <c r="P159" s="5" t="s">
        <v>203</v>
      </c>
      <c r="Q159" s="5" t="s">
        <v>204</v>
      </c>
      <c r="R159" s="5" t="s">
        <v>205</v>
      </c>
      <c r="S159" s="5" t="s">
        <v>206</v>
      </c>
      <c r="T159" s="5" t="s">
        <v>207</v>
      </c>
      <c r="U159" s="5" t="s">
        <v>196</v>
      </c>
      <c r="V159" s="5" t="s">
        <v>197</v>
      </c>
      <c r="W159" s="5" t="s">
        <v>198</v>
      </c>
      <c r="X159" s="8"/>
    </row>
    <row r="160" spans="1:24" s="2" customFormat="1" ht="18">
      <c r="A160" s="13">
        <v>10</v>
      </c>
      <c r="B160" s="14" t="s">
        <v>890</v>
      </c>
      <c r="C160" s="14" t="s">
        <v>891</v>
      </c>
      <c r="D160" s="421" t="s">
        <v>652</v>
      </c>
      <c r="E160" s="422"/>
      <c r="F160" s="423"/>
      <c r="G160" s="72" t="s">
        <v>210</v>
      </c>
      <c r="H160" s="13" t="s">
        <v>236</v>
      </c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</row>
    <row r="161" spans="1:24" s="2" customFormat="1" ht="18">
      <c r="A161" s="18"/>
      <c r="B161" s="16"/>
      <c r="C161" s="16" t="s">
        <v>362</v>
      </c>
      <c r="D161" s="442"/>
      <c r="E161" s="442"/>
      <c r="F161" s="18"/>
      <c r="G161" s="18"/>
      <c r="H161" s="18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30"/>
    </row>
    <row r="162" spans="1:24" s="2" customFormat="1" ht="18">
      <c r="A162" s="19"/>
      <c r="B162" s="22"/>
      <c r="C162" s="17"/>
      <c r="D162" s="427"/>
      <c r="E162" s="429"/>
      <c r="F162" s="19"/>
      <c r="G162" s="19"/>
      <c r="H162" s="19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</row>
    <row r="163" spans="1:24" s="2" customFormat="1" ht="18">
      <c r="A163" s="13">
        <v>11</v>
      </c>
      <c r="B163" s="14" t="s">
        <v>892</v>
      </c>
      <c r="C163" s="21" t="s">
        <v>893</v>
      </c>
      <c r="D163" s="13"/>
      <c r="E163" s="66" t="s">
        <v>485</v>
      </c>
      <c r="F163" s="13" t="s">
        <v>209</v>
      </c>
      <c r="G163" s="13" t="s">
        <v>210</v>
      </c>
      <c r="H163" s="13" t="s">
        <v>624</v>
      </c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</row>
    <row r="164" spans="1:24" s="2" customFormat="1" ht="18">
      <c r="A164" s="18"/>
      <c r="B164" s="16"/>
      <c r="C164" s="15" t="s">
        <v>894</v>
      </c>
      <c r="D164" s="18"/>
      <c r="E164" s="18"/>
      <c r="F164" s="18"/>
      <c r="G164" s="18"/>
      <c r="H164" s="18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</row>
    <row r="165" spans="1:24" s="2" customFormat="1" ht="18">
      <c r="A165" s="18"/>
      <c r="B165" s="16"/>
      <c r="C165" s="15" t="s">
        <v>895</v>
      </c>
      <c r="D165" s="18"/>
      <c r="E165" s="18"/>
      <c r="F165" s="18"/>
      <c r="G165" s="18"/>
      <c r="H165" s="18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</row>
    <row r="166" spans="1:24" s="2" customFormat="1" ht="18">
      <c r="A166" s="19"/>
      <c r="B166" s="22"/>
      <c r="C166" s="17"/>
      <c r="D166" s="19"/>
      <c r="E166" s="19"/>
      <c r="F166" s="19"/>
      <c r="G166" s="19"/>
      <c r="H166" s="19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</row>
    <row r="167" spans="1:24" s="2" customFormat="1" ht="18">
      <c r="A167" s="13">
        <v>12</v>
      </c>
      <c r="B167" s="14" t="s">
        <v>384</v>
      </c>
      <c r="C167" s="21" t="s">
        <v>896</v>
      </c>
      <c r="D167" s="445" t="s">
        <v>897</v>
      </c>
      <c r="E167" s="445"/>
      <c r="F167" s="13" t="s">
        <v>209</v>
      </c>
      <c r="G167" s="13" t="s">
        <v>210</v>
      </c>
      <c r="H167" s="13" t="s">
        <v>624</v>
      </c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</row>
    <row r="168" spans="1:24" s="2" customFormat="1" ht="18">
      <c r="A168" s="18"/>
      <c r="B168" s="16"/>
      <c r="C168" s="15" t="s">
        <v>902</v>
      </c>
      <c r="D168" s="442" t="s">
        <v>898</v>
      </c>
      <c r="E168" s="442"/>
      <c r="F168" s="18"/>
      <c r="G168" s="18"/>
      <c r="H168" s="18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</row>
    <row r="169" spans="1:24" s="2" customFormat="1" ht="18">
      <c r="A169" s="18"/>
      <c r="B169" s="16"/>
      <c r="C169" s="15" t="s">
        <v>900</v>
      </c>
      <c r="D169" s="442" t="s">
        <v>899</v>
      </c>
      <c r="E169" s="442"/>
      <c r="F169" s="18"/>
      <c r="G169" s="18"/>
      <c r="H169" s="18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</row>
    <row r="170" spans="1:24" s="2" customFormat="1" ht="18">
      <c r="A170" s="19"/>
      <c r="B170" s="22"/>
      <c r="C170" s="17"/>
      <c r="D170" s="427"/>
      <c r="E170" s="429"/>
      <c r="F170" s="19"/>
      <c r="G170" s="19"/>
      <c r="H170" s="19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</row>
    <row r="171" spans="1:24" s="2" customFormat="1" ht="18">
      <c r="A171" s="13">
        <v>13</v>
      </c>
      <c r="B171" s="14" t="s">
        <v>901</v>
      </c>
      <c r="C171" s="21" t="s">
        <v>903</v>
      </c>
      <c r="D171" s="445" t="s">
        <v>897</v>
      </c>
      <c r="E171" s="445"/>
      <c r="F171" s="13" t="s">
        <v>209</v>
      </c>
      <c r="G171" s="13" t="s">
        <v>210</v>
      </c>
      <c r="H171" s="13" t="s">
        <v>624</v>
      </c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</row>
    <row r="172" spans="1:24" s="2" customFormat="1" ht="18">
      <c r="A172" s="18"/>
      <c r="B172" s="16"/>
      <c r="C172" s="15" t="s">
        <v>904</v>
      </c>
      <c r="D172" s="442" t="s">
        <v>898</v>
      </c>
      <c r="E172" s="442"/>
      <c r="F172" s="18"/>
      <c r="G172" s="18"/>
      <c r="H172" s="18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</row>
    <row r="173" spans="1:24" s="2" customFormat="1" ht="18">
      <c r="A173" s="18"/>
      <c r="B173" s="16"/>
      <c r="C173" s="15" t="s">
        <v>905</v>
      </c>
      <c r="D173" s="442" t="s">
        <v>899</v>
      </c>
      <c r="E173" s="442"/>
      <c r="F173" s="18"/>
      <c r="G173" s="18"/>
      <c r="H173" s="18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</row>
    <row r="174" spans="1:24" s="2" customFormat="1" ht="18">
      <c r="A174" s="19"/>
      <c r="B174" s="22"/>
      <c r="C174" s="17"/>
      <c r="D174" s="435"/>
      <c r="E174" s="435"/>
      <c r="F174" s="19"/>
      <c r="G174" s="19"/>
      <c r="H174" s="19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</row>
    <row r="175" spans="1:24" s="2" customFormat="1" ht="18">
      <c r="A175" s="13">
        <v>14</v>
      </c>
      <c r="B175" s="14" t="s">
        <v>906</v>
      </c>
      <c r="C175" s="21" t="s">
        <v>907</v>
      </c>
      <c r="D175" s="13" t="s">
        <v>347</v>
      </c>
      <c r="E175" s="66" t="s">
        <v>485</v>
      </c>
      <c r="F175" s="13" t="s">
        <v>209</v>
      </c>
      <c r="G175" s="13" t="s">
        <v>210</v>
      </c>
      <c r="H175" s="13" t="s">
        <v>236</v>
      </c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</row>
    <row r="176" spans="1:24" s="2" customFormat="1" ht="18">
      <c r="A176" s="18"/>
      <c r="B176" s="16"/>
      <c r="C176" s="15" t="s">
        <v>908</v>
      </c>
      <c r="D176" s="18"/>
      <c r="E176" s="88"/>
      <c r="F176" s="18"/>
      <c r="G176" s="18"/>
      <c r="H176" s="18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</row>
    <row r="177" spans="1:24" s="2" customFormat="1" ht="18">
      <c r="A177" s="13">
        <v>15</v>
      </c>
      <c r="B177" s="14" t="s">
        <v>909</v>
      </c>
      <c r="C177" s="21" t="s">
        <v>910</v>
      </c>
      <c r="D177" s="13" t="s">
        <v>347</v>
      </c>
      <c r="E177" s="66" t="s">
        <v>485</v>
      </c>
      <c r="F177" s="13" t="s">
        <v>209</v>
      </c>
      <c r="G177" s="13" t="s">
        <v>210</v>
      </c>
      <c r="H177" s="13" t="s">
        <v>236</v>
      </c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</row>
    <row r="178" spans="1:24" s="2" customFormat="1" ht="18">
      <c r="A178" s="18"/>
      <c r="B178" s="16"/>
      <c r="C178" s="15" t="s">
        <v>911</v>
      </c>
      <c r="D178" s="18"/>
      <c r="E178" s="88"/>
      <c r="F178" s="18"/>
      <c r="G178" s="18"/>
      <c r="H178" s="18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</row>
    <row r="179" spans="1:24" s="2" customFormat="1" ht="18">
      <c r="A179" s="13">
        <v>16</v>
      </c>
      <c r="B179" s="14" t="s">
        <v>912</v>
      </c>
      <c r="C179" s="21" t="s">
        <v>913</v>
      </c>
      <c r="D179" s="13" t="s">
        <v>347</v>
      </c>
      <c r="E179" s="66" t="s">
        <v>485</v>
      </c>
      <c r="F179" s="13" t="s">
        <v>209</v>
      </c>
      <c r="G179" s="13" t="s">
        <v>210</v>
      </c>
      <c r="H179" s="13" t="s">
        <v>236</v>
      </c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</row>
    <row r="180" spans="1:24" s="2" customFormat="1" ht="18">
      <c r="A180" s="18"/>
      <c r="B180" s="16"/>
      <c r="C180" s="15" t="s">
        <v>914</v>
      </c>
      <c r="D180" s="18"/>
      <c r="E180" s="88"/>
      <c r="F180" s="18"/>
      <c r="G180" s="18"/>
      <c r="H180" s="18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</row>
    <row r="181" spans="1:24" s="2" customFormat="1" ht="18">
      <c r="A181" s="13">
        <v>17</v>
      </c>
      <c r="B181" s="14" t="s">
        <v>915</v>
      </c>
      <c r="C181" s="21" t="s">
        <v>917</v>
      </c>
      <c r="D181" s="13" t="s">
        <v>347</v>
      </c>
      <c r="E181" s="66" t="s">
        <v>485</v>
      </c>
      <c r="F181" s="13" t="s">
        <v>209</v>
      </c>
      <c r="G181" s="13" t="s">
        <v>210</v>
      </c>
      <c r="H181" s="13" t="s">
        <v>236</v>
      </c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</row>
    <row r="182" spans="1:24" s="2" customFormat="1" ht="18">
      <c r="A182" s="18"/>
      <c r="B182" s="16" t="s">
        <v>916</v>
      </c>
      <c r="C182" s="15" t="s">
        <v>918</v>
      </c>
      <c r="D182" s="18"/>
      <c r="E182" s="88"/>
      <c r="F182" s="18"/>
      <c r="G182" s="18"/>
      <c r="H182" s="18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</row>
    <row r="183" spans="1:24" s="2" customFormat="1" ht="18">
      <c r="A183" s="19"/>
      <c r="B183" s="22"/>
      <c r="C183" s="17"/>
      <c r="D183" s="19"/>
      <c r="E183" s="19"/>
      <c r="F183" s="19"/>
      <c r="G183" s="19"/>
      <c r="H183" s="19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</row>
    <row r="184" spans="1:24" s="2" customFormat="1" ht="18">
      <c r="A184" s="32"/>
      <c r="B184" s="65"/>
      <c r="C184" s="33"/>
      <c r="D184" s="32"/>
      <c r="E184" s="32"/>
      <c r="F184" s="32"/>
      <c r="G184" s="32"/>
      <c r="H184" s="32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</row>
    <row r="185" ht="23.25">
      <c r="A185" s="68" t="s">
        <v>655</v>
      </c>
    </row>
    <row r="186" ht="21">
      <c r="A186" s="20" t="s">
        <v>225</v>
      </c>
    </row>
    <row r="187" ht="21">
      <c r="B187" s="1" t="s">
        <v>656</v>
      </c>
    </row>
    <row r="188" ht="21">
      <c r="B188" s="1" t="s">
        <v>657</v>
      </c>
    </row>
    <row r="189" ht="21">
      <c r="A189" s="20" t="s">
        <v>230</v>
      </c>
    </row>
    <row r="190" ht="21">
      <c r="B190" s="1" t="s">
        <v>658</v>
      </c>
    </row>
    <row r="191" ht="21">
      <c r="B191" s="1" t="s">
        <v>659</v>
      </c>
    </row>
    <row r="192" ht="21">
      <c r="B192" s="1" t="s">
        <v>660</v>
      </c>
    </row>
    <row r="193" ht="21">
      <c r="B193" s="1" t="s">
        <v>661</v>
      </c>
    </row>
    <row r="194" ht="21">
      <c r="B194" s="1" t="s">
        <v>754</v>
      </c>
    </row>
    <row r="195" ht="21">
      <c r="B195" s="1" t="s">
        <v>662</v>
      </c>
    </row>
    <row r="196" ht="21">
      <c r="B196" s="1" t="s">
        <v>663</v>
      </c>
    </row>
    <row r="198" spans="1:24" s="4" customFormat="1" ht="18">
      <c r="A198" s="9" t="s">
        <v>176</v>
      </c>
      <c r="B198" s="9" t="s">
        <v>178</v>
      </c>
      <c r="C198" s="9" t="s">
        <v>179</v>
      </c>
      <c r="D198" s="413" t="s">
        <v>181</v>
      </c>
      <c r="E198" s="413"/>
      <c r="F198" s="413"/>
      <c r="G198" s="413"/>
      <c r="H198" s="9" t="s">
        <v>186</v>
      </c>
      <c r="I198" s="413" t="s">
        <v>810</v>
      </c>
      <c r="J198" s="413"/>
      <c r="K198" s="413"/>
      <c r="L198" s="413"/>
      <c r="M198" s="413"/>
      <c r="N198" s="413"/>
      <c r="O198" s="413"/>
      <c r="P198" s="413"/>
      <c r="Q198" s="413"/>
      <c r="R198" s="413"/>
      <c r="S198" s="413"/>
      <c r="T198" s="413"/>
      <c r="U198" s="414" t="s">
        <v>812</v>
      </c>
      <c r="V198" s="415"/>
      <c r="W198" s="416"/>
      <c r="X198" s="6" t="s">
        <v>193</v>
      </c>
    </row>
    <row r="199" spans="1:24" s="4" customFormat="1" ht="18">
      <c r="A199" s="10" t="s">
        <v>177</v>
      </c>
      <c r="B199" s="10"/>
      <c r="C199" s="10"/>
      <c r="D199" s="9" t="s">
        <v>182</v>
      </c>
      <c r="E199" s="9" t="s">
        <v>183</v>
      </c>
      <c r="F199" s="9" t="s">
        <v>184</v>
      </c>
      <c r="G199" s="9" t="s">
        <v>185</v>
      </c>
      <c r="H199" s="10" t="s">
        <v>187</v>
      </c>
      <c r="I199" s="413" t="s">
        <v>487</v>
      </c>
      <c r="J199" s="413"/>
      <c r="K199" s="413"/>
      <c r="L199" s="413" t="s">
        <v>811</v>
      </c>
      <c r="M199" s="413"/>
      <c r="N199" s="413"/>
      <c r="O199" s="413"/>
      <c r="P199" s="413"/>
      <c r="Q199" s="413"/>
      <c r="R199" s="413"/>
      <c r="S199" s="413"/>
      <c r="T199" s="413"/>
      <c r="U199" s="413" t="s">
        <v>811</v>
      </c>
      <c r="V199" s="413"/>
      <c r="W199" s="413"/>
      <c r="X199" s="7"/>
    </row>
    <row r="200" spans="1:24" s="4" customFormat="1" ht="18">
      <c r="A200" s="11"/>
      <c r="B200" s="11"/>
      <c r="C200" s="11"/>
      <c r="D200" s="11"/>
      <c r="E200" s="11"/>
      <c r="F200" s="11"/>
      <c r="G200" s="11"/>
      <c r="H200" s="11" t="s">
        <v>188</v>
      </c>
      <c r="I200" s="5" t="s">
        <v>196</v>
      </c>
      <c r="J200" s="5" t="s">
        <v>197</v>
      </c>
      <c r="K200" s="5" t="s">
        <v>198</v>
      </c>
      <c r="L200" s="5" t="s">
        <v>199</v>
      </c>
      <c r="M200" s="5" t="s">
        <v>200</v>
      </c>
      <c r="N200" s="5" t="s">
        <v>201</v>
      </c>
      <c r="O200" s="5" t="s">
        <v>202</v>
      </c>
      <c r="P200" s="5" t="s">
        <v>203</v>
      </c>
      <c r="Q200" s="5" t="s">
        <v>204</v>
      </c>
      <c r="R200" s="5" t="s">
        <v>205</v>
      </c>
      <c r="S200" s="5" t="s">
        <v>206</v>
      </c>
      <c r="T200" s="5" t="s">
        <v>207</v>
      </c>
      <c r="U200" s="5" t="s">
        <v>196</v>
      </c>
      <c r="V200" s="5" t="s">
        <v>197</v>
      </c>
      <c r="W200" s="5" t="s">
        <v>198</v>
      </c>
      <c r="X200" s="8"/>
    </row>
    <row r="201" spans="1:24" s="2" customFormat="1" ht="18">
      <c r="A201" s="13" t="s">
        <v>347</v>
      </c>
      <c r="B201" s="13" t="s">
        <v>347</v>
      </c>
      <c r="C201" s="13" t="s">
        <v>347</v>
      </c>
      <c r="D201" s="431" t="s">
        <v>347</v>
      </c>
      <c r="E201" s="432"/>
      <c r="F201" s="433"/>
      <c r="G201" s="13" t="s">
        <v>347</v>
      </c>
      <c r="H201" s="13" t="s">
        <v>347</v>
      </c>
      <c r="I201" s="13" t="s">
        <v>347</v>
      </c>
      <c r="J201" s="13" t="s">
        <v>347</v>
      </c>
      <c r="K201" s="13" t="s">
        <v>347</v>
      </c>
      <c r="L201" s="13" t="s">
        <v>347</v>
      </c>
      <c r="M201" s="13" t="s">
        <v>347</v>
      </c>
      <c r="N201" s="13" t="s">
        <v>347</v>
      </c>
      <c r="O201" s="13" t="s">
        <v>347</v>
      </c>
      <c r="P201" s="13" t="s">
        <v>347</v>
      </c>
      <c r="Q201" s="13" t="s">
        <v>347</v>
      </c>
      <c r="R201" s="13" t="s">
        <v>347</v>
      </c>
      <c r="S201" s="13" t="s">
        <v>347</v>
      </c>
      <c r="T201" s="13" t="s">
        <v>347</v>
      </c>
      <c r="U201" s="13" t="s">
        <v>347</v>
      </c>
      <c r="V201" s="13" t="s">
        <v>347</v>
      </c>
      <c r="W201" s="13" t="s">
        <v>347</v>
      </c>
      <c r="X201" s="13" t="s">
        <v>347</v>
      </c>
    </row>
    <row r="202" spans="1:24" s="2" customFormat="1" ht="18">
      <c r="A202" s="18"/>
      <c r="B202" s="15"/>
      <c r="C202" s="15"/>
      <c r="D202" s="424"/>
      <c r="E202" s="425"/>
      <c r="F202" s="426"/>
      <c r="G202" s="18"/>
      <c r="H202" s="18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</row>
    <row r="203" spans="1:24" s="2" customFormat="1" ht="18">
      <c r="A203" s="18"/>
      <c r="B203" s="15"/>
      <c r="C203" s="15"/>
      <c r="D203" s="424"/>
      <c r="E203" s="425"/>
      <c r="F203" s="426"/>
      <c r="G203" s="18"/>
      <c r="H203" s="18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</row>
    <row r="204" spans="1:24" s="2" customFormat="1" ht="18">
      <c r="A204" s="18"/>
      <c r="B204" s="15"/>
      <c r="C204" s="15"/>
      <c r="D204" s="424"/>
      <c r="E204" s="425"/>
      <c r="F204" s="426"/>
      <c r="G204" s="18"/>
      <c r="H204" s="18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</row>
    <row r="205" spans="1:8" s="26" customFormat="1" ht="18">
      <c r="A205" s="25"/>
      <c r="D205" s="25"/>
      <c r="E205" s="25"/>
      <c r="F205" s="25"/>
      <c r="G205" s="25"/>
      <c r="H205" s="25"/>
    </row>
    <row r="206" spans="1:8" s="33" customFormat="1" ht="18">
      <c r="A206" s="32"/>
      <c r="D206" s="32"/>
      <c r="E206" s="32"/>
      <c r="F206" s="32"/>
      <c r="G206" s="32"/>
      <c r="H206" s="32"/>
    </row>
    <row r="207" spans="1:8" s="33" customFormat="1" ht="18">
      <c r="A207" s="32"/>
      <c r="D207" s="32"/>
      <c r="E207" s="32"/>
      <c r="F207" s="32"/>
      <c r="G207" s="32"/>
      <c r="H207" s="32"/>
    </row>
    <row r="208" spans="1:8" s="33" customFormat="1" ht="18">
      <c r="A208" s="32"/>
      <c r="D208" s="32"/>
      <c r="E208" s="32"/>
      <c r="F208" s="32"/>
      <c r="G208" s="32"/>
      <c r="H208" s="32"/>
    </row>
    <row r="209" spans="1:8" s="33" customFormat="1" ht="18">
      <c r="A209" s="32"/>
      <c r="D209" s="32"/>
      <c r="E209" s="32"/>
      <c r="F209" s="32"/>
      <c r="G209" s="32"/>
      <c r="H209" s="32"/>
    </row>
    <row r="210" spans="1:8" s="33" customFormat="1" ht="18">
      <c r="A210" s="32"/>
      <c r="D210" s="32"/>
      <c r="E210" s="32"/>
      <c r="F210" s="32"/>
      <c r="G210" s="32"/>
      <c r="H210" s="32"/>
    </row>
    <row r="211" spans="1:8" s="33" customFormat="1" ht="23.25">
      <c r="A211" s="73" t="s">
        <v>664</v>
      </c>
      <c r="D211" s="32"/>
      <c r="E211" s="32"/>
      <c r="F211" s="32"/>
      <c r="G211" s="32"/>
      <c r="H211" s="32"/>
    </row>
    <row r="212" spans="1:8" s="33" customFormat="1" ht="21">
      <c r="A212" s="20" t="s">
        <v>225</v>
      </c>
      <c r="D212" s="32"/>
      <c r="E212" s="32"/>
      <c r="F212" s="32"/>
      <c r="G212" s="32"/>
      <c r="H212" s="32"/>
    </row>
    <row r="213" spans="1:8" s="34" customFormat="1" ht="21">
      <c r="A213" s="20"/>
      <c r="B213" s="34" t="s">
        <v>665</v>
      </c>
      <c r="D213" s="35"/>
      <c r="E213" s="35"/>
      <c r="F213" s="35"/>
      <c r="G213" s="35"/>
      <c r="H213" s="35"/>
    </row>
    <row r="214" spans="1:8" s="34" customFormat="1" ht="21">
      <c r="A214" s="20"/>
      <c r="B214" s="34" t="s">
        <v>666</v>
      </c>
      <c r="D214" s="35"/>
      <c r="E214" s="35"/>
      <c r="F214" s="35"/>
      <c r="G214" s="35"/>
      <c r="H214" s="35"/>
    </row>
    <row r="215" spans="1:8" s="34" customFormat="1" ht="21">
      <c r="A215" s="20" t="s">
        <v>230</v>
      </c>
      <c r="D215" s="35"/>
      <c r="E215" s="35"/>
      <c r="F215" s="35"/>
      <c r="G215" s="35"/>
      <c r="H215" s="35"/>
    </row>
    <row r="216" spans="1:8" s="34" customFormat="1" ht="21">
      <c r="A216" s="20"/>
      <c r="B216" s="34" t="s">
        <v>667</v>
      </c>
      <c r="D216" s="35"/>
      <c r="E216" s="35"/>
      <c r="F216" s="35"/>
      <c r="G216" s="35"/>
      <c r="H216" s="35"/>
    </row>
    <row r="217" spans="1:8" s="34" customFormat="1" ht="21">
      <c r="A217" s="20"/>
      <c r="B217" s="34" t="s">
        <v>668</v>
      </c>
      <c r="D217" s="35"/>
      <c r="E217" s="35"/>
      <c r="F217" s="35"/>
      <c r="G217" s="35"/>
      <c r="H217" s="35"/>
    </row>
    <row r="218" spans="1:8" s="34" customFormat="1" ht="21">
      <c r="A218" s="20"/>
      <c r="B218" s="34" t="s">
        <v>669</v>
      </c>
      <c r="D218" s="35"/>
      <c r="E218" s="35"/>
      <c r="F218" s="35"/>
      <c r="G218" s="35"/>
      <c r="H218" s="35"/>
    </row>
    <row r="219" spans="1:8" s="34" customFormat="1" ht="21">
      <c r="A219" s="20"/>
      <c r="B219" s="34" t="s">
        <v>670</v>
      </c>
      <c r="D219" s="35"/>
      <c r="E219" s="35"/>
      <c r="F219" s="35"/>
      <c r="G219" s="35"/>
      <c r="H219" s="35"/>
    </row>
    <row r="220" spans="1:8" s="34" customFormat="1" ht="21">
      <c r="A220" s="20"/>
      <c r="D220" s="35"/>
      <c r="E220" s="35"/>
      <c r="F220" s="35"/>
      <c r="G220" s="35"/>
      <c r="H220" s="35"/>
    </row>
    <row r="221" spans="1:24" s="4" customFormat="1" ht="18">
      <c r="A221" s="9" t="s">
        <v>176</v>
      </c>
      <c r="B221" s="9" t="s">
        <v>178</v>
      </c>
      <c r="C221" s="9" t="s">
        <v>179</v>
      </c>
      <c r="D221" s="413" t="s">
        <v>181</v>
      </c>
      <c r="E221" s="413"/>
      <c r="F221" s="413"/>
      <c r="G221" s="413"/>
      <c r="H221" s="9" t="s">
        <v>186</v>
      </c>
      <c r="I221" s="413" t="s">
        <v>810</v>
      </c>
      <c r="J221" s="413"/>
      <c r="K221" s="413"/>
      <c r="L221" s="413"/>
      <c r="M221" s="413"/>
      <c r="N221" s="413"/>
      <c r="O221" s="413"/>
      <c r="P221" s="413"/>
      <c r="Q221" s="413"/>
      <c r="R221" s="413"/>
      <c r="S221" s="413"/>
      <c r="T221" s="413"/>
      <c r="U221" s="414" t="s">
        <v>812</v>
      </c>
      <c r="V221" s="415"/>
      <c r="W221" s="416"/>
      <c r="X221" s="6" t="s">
        <v>193</v>
      </c>
    </row>
    <row r="222" spans="1:24" s="4" customFormat="1" ht="18">
      <c r="A222" s="10" t="s">
        <v>177</v>
      </c>
      <c r="B222" s="10"/>
      <c r="C222" s="10"/>
      <c r="D222" s="9" t="s">
        <v>182</v>
      </c>
      <c r="E222" s="9" t="s">
        <v>183</v>
      </c>
      <c r="F222" s="9" t="s">
        <v>184</v>
      </c>
      <c r="G222" s="9" t="s">
        <v>185</v>
      </c>
      <c r="H222" s="10" t="s">
        <v>187</v>
      </c>
      <c r="I222" s="413" t="s">
        <v>487</v>
      </c>
      <c r="J222" s="413"/>
      <c r="K222" s="413"/>
      <c r="L222" s="413" t="s">
        <v>811</v>
      </c>
      <c r="M222" s="413"/>
      <c r="N222" s="413"/>
      <c r="O222" s="413"/>
      <c r="P222" s="413"/>
      <c r="Q222" s="413"/>
      <c r="R222" s="413"/>
      <c r="S222" s="413"/>
      <c r="T222" s="413"/>
      <c r="U222" s="413" t="s">
        <v>811</v>
      </c>
      <c r="V222" s="413"/>
      <c r="W222" s="413"/>
      <c r="X222" s="7"/>
    </row>
    <row r="223" spans="1:24" s="4" customFormat="1" ht="18">
      <c r="A223" s="11"/>
      <c r="B223" s="11"/>
      <c r="C223" s="11"/>
      <c r="D223" s="11"/>
      <c r="E223" s="11"/>
      <c r="F223" s="11"/>
      <c r="G223" s="11"/>
      <c r="H223" s="11" t="s">
        <v>188</v>
      </c>
      <c r="I223" s="5" t="s">
        <v>196</v>
      </c>
      <c r="J223" s="5" t="s">
        <v>197</v>
      </c>
      <c r="K223" s="5" t="s">
        <v>198</v>
      </c>
      <c r="L223" s="5" t="s">
        <v>199</v>
      </c>
      <c r="M223" s="5" t="s">
        <v>200</v>
      </c>
      <c r="N223" s="5" t="s">
        <v>201</v>
      </c>
      <c r="O223" s="5" t="s">
        <v>202</v>
      </c>
      <c r="P223" s="5" t="s">
        <v>203</v>
      </c>
      <c r="Q223" s="5" t="s">
        <v>204</v>
      </c>
      <c r="R223" s="5" t="s">
        <v>205</v>
      </c>
      <c r="S223" s="5" t="s">
        <v>206</v>
      </c>
      <c r="T223" s="5" t="s">
        <v>207</v>
      </c>
      <c r="U223" s="5" t="s">
        <v>196</v>
      </c>
      <c r="V223" s="5" t="s">
        <v>197</v>
      </c>
      <c r="W223" s="5" t="s">
        <v>198</v>
      </c>
      <c r="X223" s="8"/>
    </row>
    <row r="224" spans="1:24" s="2" customFormat="1" ht="18">
      <c r="A224" s="13">
        <v>1</v>
      </c>
      <c r="B224" s="21" t="s">
        <v>671</v>
      </c>
      <c r="C224" s="21" t="s">
        <v>672</v>
      </c>
      <c r="D224" s="443" t="s">
        <v>678</v>
      </c>
      <c r="E224" s="443"/>
      <c r="F224" s="74" t="s">
        <v>209</v>
      </c>
      <c r="G224" s="13" t="s">
        <v>210</v>
      </c>
      <c r="H224" s="13" t="s">
        <v>236</v>
      </c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13" t="s">
        <v>312</v>
      </c>
    </row>
    <row r="225" spans="1:24" s="2" customFormat="1" ht="18">
      <c r="A225" s="18"/>
      <c r="B225" s="15"/>
      <c r="C225" s="15" t="s">
        <v>919</v>
      </c>
      <c r="D225" s="75"/>
      <c r="E225" s="75"/>
      <c r="F225" s="75"/>
      <c r="G225" s="18"/>
      <c r="H225" s="18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</row>
    <row r="226" spans="1:24" s="2" customFormat="1" ht="18">
      <c r="A226" s="19"/>
      <c r="B226" s="17"/>
      <c r="C226" s="17"/>
      <c r="D226" s="76"/>
      <c r="E226" s="76"/>
      <c r="F226" s="76"/>
      <c r="G226" s="19"/>
      <c r="H226" s="19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</row>
    <row r="227" spans="1:24" s="2" customFormat="1" ht="18">
      <c r="A227" s="18">
        <v>2</v>
      </c>
      <c r="B227" s="15" t="s">
        <v>674</v>
      </c>
      <c r="C227" s="15" t="s">
        <v>675</v>
      </c>
      <c r="D227" s="443" t="s">
        <v>678</v>
      </c>
      <c r="E227" s="443"/>
      <c r="F227" s="74" t="s">
        <v>209</v>
      </c>
      <c r="G227" s="18" t="s">
        <v>210</v>
      </c>
      <c r="H227" s="13" t="s">
        <v>236</v>
      </c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</row>
    <row r="228" spans="1:24" s="2" customFormat="1" ht="18">
      <c r="A228" s="18"/>
      <c r="B228" s="15"/>
      <c r="C228" s="15" t="s">
        <v>676</v>
      </c>
      <c r="D228" s="75"/>
      <c r="E228" s="75"/>
      <c r="F228" s="75"/>
      <c r="G228" s="18"/>
      <c r="H228" s="18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</row>
    <row r="229" spans="1:24" s="2" customFormat="1" ht="21.75">
      <c r="A229" s="19"/>
      <c r="B229" s="17"/>
      <c r="C229" s="17" t="s">
        <v>920</v>
      </c>
      <c r="D229" s="76"/>
      <c r="E229" s="78"/>
      <c r="F229" s="78"/>
      <c r="G229" s="19"/>
      <c r="H229" s="19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</row>
    <row r="230" spans="1:24" s="2" customFormat="1" ht="18">
      <c r="A230" s="18">
        <v>3</v>
      </c>
      <c r="B230" s="15" t="s">
        <v>679</v>
      </c>
      <c r="C230" s="15" t="s">
        <v>682</v>
      </c>
      <c r="D230" s="427" t="s">
        <v>888</v>
      </c>
      <c r="E230" s="428"/>
      <c r="F230" s="429"/>
      <c r="G230" s="18" t="s">
        <v>210</v>
      </c>
      <c r="H230" s="18" t="s">
        <v>236</v>
      </c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</row>
    <row r="231" spans="1:24" s="2" customFormat="1" ht="18">
      <c r="A231" s="18"/>
      <c r="B231" s="15" t="s">
        <v>680</v>
      </c>
      <c r="C231" s="15" t="s">
        <v>681</v>
      </c>
      <c r="D231" s="75"/>
      <c r="F231" s="75"/>
      <c r="G231" s="18"/>
      <c r="H231" s="18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</row>
    <row r="232" spans="1:24" s="2" customFormat="1" ht="21.75">
      <c r="A232" s="17"/>
      <c r="B232" s="17"/>
      <c r="C232" s="17"/>
      <c r="D232" s="76"/>
      <c r="E232" s="78"/>
      <c r="F232" s="78"/>
      <c r="G232" s="19"/>
      <c r="H232" s="19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</row>
    <row r="233" spans="1:24" ht="21.75" customHeight="1">
      <c r="A233" s="91">
        <v>4</v>
      </c>
      <c r="B233" s="14" t="s">
        <v>601</v>
      </c>
      <c r="C233" s="14" t="s">
        <v>603</v>
      </c>
      <c r="D233" s="421" t="s">
        <v>924</v>
      </c>
      <c r="E233" s="422"/>
      <c r="F233" s="423"/>
      <c r="G233" s="18" t="s">
        <v>210</v>
      </c>
      <c r="H233" s="13" t="s">
        <v>236</v>
      </c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</row>
    <row r="234" spans="1:24" ht="21">
      <c r="A234" s="92"/>
      <c r="B234" s="16" t="s">
        <v>602</v>
      </c>
      <c r="C234" s="16" t="s">
        <v>604</v>
      </c>
      <c r="D234" s="93"/>
      <c r="E234" s="93"/>
      <c r="F234" s="93"/>
      <c r="G234" s="93"/>
      <c r="H234" s="93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</row>
    <row r="235" spans="1:24" ht="21">
      <c r="A235" s="94"/>
      <c r="B235" s="94"/>
      <c r="C235" s="94"/>
      <c r="D235" s="95"/>
      <c r="E235" s="95"/>
      <c r="F235" s="95"/>
      <c r="G235" s="95"/>
      <c r="H235" s="95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</row>
  </sheetData>
  <sheetProtection/>
  <mergeCells count="87">
    <mergeCell ref="I19:K19"/>
    <mergeCell ref="L19:T19"/>
    <mergeCell ref="U19:W19"/>
    <mergeCell ref="A1:X1"/>
    <mergeCell ref="A2:X2"/>
    <mergeCell ref="A3:X3"/>
    <mergeCell ref="D18:G18"/>
    <mergeCell ref="I18:T18"/>
    <mergeCell ref="U18:W18"/>
    <mergeCell ref="I129:T129"/>
    <mergeCell ref="U129:W129"/>
    <mergeCell ref="U130:W130"/>
    <mergeCell ref="I130:K130"/>
    <mergeCell ref="L130:T130"/>
    <mergeCell ref="I26:T26"/>
    <mergeCell ref="U26:W26"/>
    <mergeCell ref="I27:K27"/>
    <mergeCell ref="L27:T27"/>
    <mergeCell ref="U27:W27"/>
    <mergeCell ref="D64:G64"/>
    <mergeCell ref="I64:T64"/>
    <mergeCell ref="U64:W64"/>
    <mergeCell ref="I65:K65"/>
    <mergeCell ref="L65:T65"/>
    <mergeCell ref="U65:W65"/>
    <mergeCell ref="D93:G93"/>
    <mergeCell ref="I93:T93"/>
    <mergeCell ref="U93:W93"/>
    <mergeCell ref="I94:K94"/>
    <mergeCell ref="L94:T94"/>
    <mergeCell ref="U94:W94"/>
    <mergeCell ref="D122:G122"/>
    <mergeCell ref="I122:T122"/>
    <mergeCell ref="U122:W122"/>
    <mergeCell ref="I123:K123"/>
    <mergeCell ref="L123:T123"/>
    <mergeCell ref="U123:W123"/>
    <mergeCell ref="D125:E125"/>
    <mergeCell ref="D126:E126"/>
    <mergeCell ref="D128:E128"/>
    <mergeCell ref="D172:E172"/>
    <mergeCell ref="D173:E173"/>
    <mergeCell ref="D174:E174"/>
    <mergeCell ref="D150:G150"/>
    <mergeCell ref="D169:E169"/>
    <mergeCell ref="D170:E170"/>
    <mergeCell ref="D151:E151"/>
    <mergeCell ref="U157:W157"/>
    <mergeCell ref="I158:K158"/>
    <mergeCell ref="L158:T158"/>
    <mergeCell ref="U158:W158"/>
    <mergeCell ref="I157:T157"/>
    <mergeCell ref="D233:F233"/>
    <mergeCell ref="D171:E171"/>
    <mergeCell ref="D162:E162"/>
    <mergeCell ref="D230:F230"/>
    <mergeCell ref="D198:G198"/>
    <mergeCell ref="D152:E152"/>
    <mergeCell ref="D153:G153"/>
    <mergeCell ref="D154:E154"/>
    <mergeCell ref="D156:E156"/>
    <mergeCell ref="D160:F160"/>
    <mergeCell ref="D161:E161"/>
    <mergeCell ref="I198:T198"/>
    <mergeCell ref="U198:W198"/>
    <mergeCell ref="I199:K199"/>
    <mergeCell ref="L199:T199"/>
    <mergeCell ref="U199:W199"/>
    <mergeCell ref="D201:F201"/>
    <mergeCell ref="D202:F202"/>
    <mergeCell ref="D203:F203"/>
    <mergeCell ref="D204:F204"/>
    <mergeCell ref="I221:T221"/>
    <mergeCell ref="U221:W221"/>
    <mergeCell ref="I222:K222"/>
    <mergeCell ref="L222:T222"/>
    <mergeCell ref="U222:W222"/>
    <mergeCell ref="D224:E224"/>
    <mergeCell ref="D227:E227"/>
    <mergeCell ref="D26:G26"/>
    <mergeCell ref="D127:E127"/>
    <mergeCell ref="D129:G129"/>
    <mergeCell ref="D157:G157"/>
    <mergeCell ref="D155:E155"/>
    <mergeCell ref="D167:E167"/>
    <mergeCell ref="D168:E168"/>
    <mergeCell ref="D221:G221"/>
  </mergeCells>
  <printOptions/>
  <pageMargins left="0.49" right="0.49" top="0.984251968503937" bottom="0.5118110236220472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0" sqref="A10"/>
    </sheetView>
  </sheetViews>
  <sheetFormatPr defaultColWidth="9.140625" defaultRowHeight="21.75"/>
  <cols>
    <col min="1" max="1" width="56.00390625" style="38" customWidth="1"/>
    <col min="2" max="2" width="22.28125" style="38" customWidth="1"/>
    <col min="3" max="3" width="15.00390625" style="38" customWidth="1"/>
    <col min="4" max="4" width="16.8515625" style="38" customWidth="1"/>
    <col min="5" max="5" width="18.8515625" style="38" customWidth="1"/>
    <col min="6" max="6" width="16.00390625" style="38" customWidth="1"/>
    <col min="7" max="16384" width="9.140625" style="38" customWidth="1"/>
  </cols>
  <sheetData>
    <row r="1" spans="1:6" ht="29.25">
      <c r="A1" s="438" t="s">
        <v>410</v>
      </c>
      <c r="B1" s="438"/>
      <c r="C1" s="438"/>
      <c r="D1" s="438"/>
      <c r="E1" s="438"/>
      <c r="F1" s="438"/>
    </row>
    <row r="2" spans="1:6" ht="29.25">
      <c r="A2" s="438" t="s">
        <v>921</v>
      </c>
      <c r="B2" s="438"/>
      <c r="C2" s="438"/>
      <c r="D2" s="438"/>
      <c r="E2" s="438"/>
      <c r="F2" s="438"/>
    </row>
    <row r="3" spans="1:6" ht="29.25">
      <c r="A3" s="439" t="s">
        <v>412</v>
      </c>
      <c r="B3" s="439"/>
      <c r="C3" s="439"/>
      <c r="D3" s="439"/>
      <c r="E3" s="439"/>
      <c r="F3" s="439"/>
    </row>
    <row r="4" spans="1:6" s="40" customFormat="1" ht="21">
      <c r="A4" s="436" t="s">
        <v>413</v>
      </c>
      <c r="B4" s="436" t="s">
        <v>414</v>
      </c>
      <c r="C4" s="39" t="s">
        <v>415</v>
      </c>
      <c r="D4" s="39" t="s">
        <v>417</v>
      </c>
      <c r="E4" s="436" t="s">
        <v>418</v>
      </c>
      <c r="F4" s="436" t="s">
        <v>419</v>
      </c>
    </row>
    <row r="5" spans="1:6" s="40" customFormat="1" ht="21">
      <c r="A5" s="437"/>
      <c r="B5" s="437"/>
      <c r="C5" s="41" t="s">
        <v>416</v>
      </c>
      <c r="D5" s="41" t="s">
        <v>466</v>
      </c>
      <c r="E5" s="437"/>
      <c r="F5" s="437"/>
    </row>
    <row r="6" spans="1:6" ht="21">
      <c r="A6" s="48" t="s">
        <v>420</v>
      </c>
      <c r="B6" s="42"/>
      <c r="C6" s="42"/>
      <c r="D6" s="42"/>
      <c r="E6" s="42"/>
      <c r="F6" s="42"/>
    </row>
    <row r="7" spans="1:6" ht="21">
      <c r="A7" s="43" t="s">
        <v>684</v>
      </c>
      <c r="B7" s="49">
        <v>5</v>
      </c>
      <c r="C7" s="56" t="s">
        <v>929</v>
      </c>
      <c r="D7" s="58">
        <f>150000+12900+79200+300000+1000000</f>
        <v>1542100</v>
      </c>
      <c r="E7" s="49">
        <v>32.93</v>
      </c>
      <c r="F7" s="49" t="s">
        <v>211</v>
      </c>
    </row>
    <row r="8" spans="1:6" ht="21">
      <c r="A8" s="43" t="s">
        <v>685</v>
      </c>
      <c r="B8" s="49"/>
      <c r="C8" s="49"/>
      <c r="D8" s="49"/>
      <c r="E8" s="49"/>
      <c r="F8" s="49"/>
    </row>
    <row r="9" spans="1:6" ht="21">
      <c r="A9" s="43" t="s">
        <v>686</v>
      </c>
      <c r="B9" s="49">
        <v>1</v>
      </c>
      <c r="C9" s="49">
        <v>3.57</v>
      </c>
      <c r="D9" s="58">
        <v>200000</v>
      </c>
      <c r="E9" s="49">
        <v>4.27</v>
      </c>
      <c r="F9" s="49" t="s">
        <v>211</v>
      </c>
    </row>
    <row r="10" spans="1:6" ht="21">
      <c r="A10" s="43" t="s">
        <v>687</v>
      </c>
      <c r="B10" s="49" t="s">
        <v>347</v>
      </c>
      <c r="C10" s="49" t="s">
        <v>347</v>
      </c>
      <c r="D10" s="58" t="s">
        <v>347</v>
      </c>
      <c r="E10" s="49" t="s">
        <v>347</v>
      </c>
      <c r="F10" s="49" t="s">
        <v>347</v>
      </c>
    </row>
    <row r="11" spans="1:6" ht="21">
      <c r="A11" s="43" t="s">
        <v>688</v>
      </c>
      <c r="B11" s="49"/>
      <c r="C11" s="49"/>
      <c r="D11" s="58"/>
      <c r="E11" s="49"/>
      <c r="F11" s="49"/>
    </row>
    <row r="12" spans="1:6" ht="21">
      <c r="A12" s="43" t="s">
        <v>689</v>
      </c>
      <c r="B12" s="49" t="s">
        <v>347</v>
      </c>
      <c r="C12" s="49" t="s">
        <v>347</v>
      </c>
      <c r="D12" s="58" t="s">
        <v>347</v>
      </c>
      <c r="E12" s="49" t="s">
        <v>347</v>
      </c>
      <c r="F12" s="49" t="s">
        <v>347</v>
      </c>
    </row>
    <row r="13" spans="1:6" ht="21">
      <c r="A13" s="43" t="s">
        <v>690</v>
      </c>
      <c r="B13" s="49" t="s">
        <v>347</v>
      </c>
      <c r="C13" s="49" t="s">
        <v>347</v>
      </c>
      <c r="D13" s="58" t="s">
        <v>347</v>
      </c>
      <c r="E13" s="49" t="s">
        <v>347</v>
      </c>
      <c r="F13" s="49" t="s">
        <v>347</v>
      </c>
    </row>
    <row r="14" spans="1:6" ht="21">
      <c r="A14" s="43" t="s">
        <v>691</v>
      </c>
      <c r="B14" s="49">
        <v>1</v>
      </c>
      <c r="C14" s="49">
        <v>3.57</v>
      </c>
      <c r="D14" s="58">
        <v>21200</v>
      </c>
      <c r="E14" s="49">
        <v>0.45</v>
      </c>
      <c r="F14" s="49" t="s">
        <v>211</v>
      </c>
    </row>
    <row r="15" spans="1:6" ht="21">
      <c r="A15" s="43" t="s">
        <v>692</v>
      </c>
      <c r="B15" s="49" t="s">
        <v>347</v>
      </c>
      <c r="C15" s="49" t="s">
        <v>347</v>
      </c>
      <c r="D15" s="58" t="s">
        <v>347</v>
      </c>
      <c r="E15" s="49" t="s">
        <v>347</v>
      </c>
      <c r="F15" s="49" t="s">
        <v>347</v>
      </c>
    </row>
    <row r="16" spans="1:6" s="40" customFormat="1" ht="21">
      <c r="A16" s="63" t="s">
        <v>426</v>
      </c>
      <c r="B16" s="51">
        <f>SUM(B7:B15)</f>
        <v>7</v>
      </c>
      <c r="C16" s="57" t="s">
        <v>928</v>
      </c>
      <c r="D16" s="59">
        <f>SUM(D7:D15)</f>
        <v>1763300</v>
      </c>
      <c r="E16" s="51">
        <v>37.66</v>
      </c>
      <c r="F16" s="51"/>
    </row>
    <row r="17" spans="1:6" ht="21">
      <c r="A17" s="52" t="s">
        <v>695</v>
      </c>
      <c r="B17" s="44"/>
      <c r="C17" s="44"/>
      <c r="D17" s="44"/>
      <c r="E17" s="44"/>
      <c r="F17" s="44"/>
    </row>
    <row r="18" spans="1:6" ht="21">
      <c r="A18" s="43" t="s">
        <v>704</v>
      </c>
      <c r="B18" s="49" t="s">
        <v>347</v>
      </c>
      <c r="C18" s="49" t="s">
        <v>347</v>
      </c>
      <c r="D18" s="58" t="s">
        <v>347</v>
      </c>
      <c r="E18" s="49" t="s">
        <v>347</v>
      </c>
      <c r="F18" s="49" t="s">
        <v>347</v>
      </c>
    </row>
    <row r="19" spans="1:6" ht="21">
      <c r="A19" s="43" t="s">
        <v>705</v>
      </c>
      <c r="B19" s="49" t="s">
        <v>347</v>
      </c>
      <c r="C19" s="49" t="s">
        <v>347</v>
      </c>
      <c r="D19" s="58" t="s">
        <v>347</v>
      </c>
      <c r="E19" s="49" t="s">
        <v>347</v>
      </c>
      <c r="F19" s="49" t="s">
        <v>347</v>
      </c>
    </row>
    <row r="20" spans="1:6" ht="21">
      <c r="A20" s="43" t="s">
        <v>706</v>
      </c>
      <c r="B20" s="49" t="s">
        <v>347</v>
      </c>
      <c r="C20" s="49" t="s">
        <v>347</v>
      </c>
      <c r="D20" s="58" t="s">
        <v>347</v>
      </c>
      <c r="E20" s="49" t="s">
        <v>347</v>
      </c>
      <c r="F20" s="49" t="s">
        <v>347</v>
      </c>
    </row>
    <row r="21" spans="1:6" ht="21">
      <c r="A21" s="43" t="s">
        <v>707</v>
      </c>
      <c r="B21" s="49" t="s">
        <v>347</v>
      </c>
      <c r="C21" s="49" t="s">
        <v>347</v>
      </c>
      <c r="D21" s="58" t="s">
        <v>347</v>
      </c>
      <c r="E21" s="49" t="s">
        <v>347</v>
      </c>
      <c r="F21" s="49" t="s">
        <v>347</v>
      </c>
    </row>
    <row r="22" spans="1:6" ht="21">
      <c r="A22" s="43" t="s">
        <v>708</v>
      </c>
      <c r="B22" s="54"/>
      <c r="C22" s="54"/>
      <c r="D22" s="54"/>
      <c r="E22" s="54"/>
      <c r="F22" s="54"/>
    </row>
    <row r="23" spans="1:6" s="40" customFormat="1" ht="21">
      <c r="A23" s="63" t="s">
        <v>426</v>
      </c>
      <c r="B23" s="84" t="s">
        <v>347</v>
      </c>
      <c r="C23" s="84" t="s">
        <v>347</v>
      </c>
      <c r="D23" s="96" t="s">
        <v>347</v>
      </c>
      <c r="E23" s="84" t="s">
        <v>347</v>
      </c>
      <c r="F23" s="84" t="s">
        <v>347</v>
      </c>
    </row>
    <row r="24" spans="1:6" ht="29.25">
      <c r="A24" s="438" t="s">
        <v>439</v>
      </c>
      <c r="B24" s="438"/>
      <c r="C24" s="438"/>
      <c r="D24" s="438"/>
      <c r="E24" s="438"/>
      <c r="F24" s="438"/>
    </row>
    <row r="25" spans="1:6" ht="29.25">
      <c r="A25" s="438" t="s">
        <v>921</v>
      </c>
      <c r="B25" s="438"/>
      <c r="C25" s="438"/>
      <c r="D25" s="438"/>
      <c r="E25" s="438"/>
      <c r="F25" s="438"/>
    </row>
    <row r="26" spans="1:6" ht="29.25">
      <c r="A26" s="439" t="s">
        <v>412</v>
      </c>
      <c r="B26" s="439"/>
      <c r="C26" s="439"/>
      <c r="D26" s="439"/>
      <c r="E26" s="439"/>
      <c r="F26" s="439"/>
    </row>
    <row r="27" spans="1:6" s="40" customFormat="1" ht="21">
      <c r="A27" s="436" t="s">
        <v>413</v>
      </c>
      <c r="B27" s="436" t="s">
        <v>414</v>
      </c>
      <c r="C27" s="39" t="s">
        <v>415</v>
      </c>
      <c r="D27" s="436" t="s">
        <v>417</v>
      </c>
      <c r="E27" s="436" t="s">
        <v>418</v>
      </c>
      <c r="F27" s="436" t="s">
        <v>419</v>
      </c>
    </row>
    <row r="28" spans="1:6" s="40" customFormat="1" ht="21">
      <c r="A28" s="437"/>
      <c r="B28" s="437"/>
      <c r="C28" s="41" t="s">
        <v>416</v>
      </c>
      <c r="D28" s="437"/>
      <c r="E28" s="437"/>
      <c r="F28" s="437"/>
    </row>
    <row r="29" spans="1:6" ht="21">
      <c r="A29" s="52" t="s">
        <v>709</v>
      </c>
      <c r="B29" s="44"/>
      <c r="C29" s="44"/>
      <c r="D29" s="44"/>
      <c r="E29" s="44"/>
      <c r="F29" s="44"/>
    </row>
    <row r="30" spans="1:6" ht="21">
      <c r="A30" s="52" t="s">
        <v>710</v>
      </c>
      <c r="B30" s="44"/>
      <c r="C30" s="44"/>
      <c r="D30" s="44"/>
      <c r="E30" s="44"/>
      <c r="F30" s="44"/>
    </row>
    <row r="31" spans="1:6" ht="21">
      <c r="A31" s="43" t="s">
        <v>711</v>
      </c>
      <c r="B31" s="49" t="s">
        <v>347</v>
      </c>
      <c r="C31" s="49" t="s">
        <v>347</v>
      </c>
      <c r="D31" s="58" t="s">
        <v>347</v>
      </c>
      <c r="E31" s="49" t="s">
        <v>347</v>
      </c>
      <c r="F31" s="49" t="s">
        <v>347</v>
      </c>
    </row>
    <row r="32" spans="1:6" ht="21">
      <c r="A32" s="43" t="s">
        <v>712</v>
      </c>
      <c r="B32" s="49" t="s">
        <v>347</v>
      </c>
      <c r="C32" s="49" t="s">
        <v>347</v>
      </c>
      <c r="D32" s="58" t="s">
        <v>347</v>
      </c>
      <c r="E32" s="49" t="s">
        <v>347</v>
      </c>
      <c r="F32" s="49" t="s">
        <v>347</v>
      </c>
    </row>
    <row r="33" spans="1:6" ht="21">
      <c r="A33" s="43" t="s">
        <v>713</v>
      </c>
      <c r="B33" s="49" t="s">
        <v>347</v>
      </c>
      <c r="C33" s="49" t="s">
        <v>347</v>
      </c>
      <c r="D33" s="58" t="s">
        <v>347</v>
      </c>
      <c r="E33" s="49" t="s">
        <v>347</v>
      </c>
      <c r="F33" s="49" t="s">
        <v>347</v>
      </c>
    </row>
    <row r="34" spans="1:6" ht="21">
      <c r="A34" s="43" t="s">
        <v>714</v>
      </c>
      <c r="B34" s="49" t="s">
        <v>347</v>
      </c>
      <c r="C34" s="49" t="s">
        <v>347</v>
      </c>
      <c r="D34" s="58" t="s">
        <v>347</v>
      </c>
      <c r="E34" s="49" t="s">
        <v>347</v>
      </c>
      <c r="F34" s="49" t="s">
        <v>347</v>
      </c>
    </row>
    <row r="35" spans="1:6" ht="21">
      <c r="A35" s="43" t="s">
        <v>715</v>
      </c>
      <c r="B35" s="49" t="s">
        <v>347</v>
      </c>
      <c r="C35" s="49" t="s">
        <v>347</v>
      </c>
      <c r="D35" s="58" t="s">
        <v>347</v>
      </c>
      <c r="E35" s="49" t="s">
        <v>347</v>
      </c>
      <c r="F35" s="49" t="s">
        <v>347</v>
      </c>
    </row>
    <row r="36" spans="1:6" ht="21">
      <c r="A36" s="43" t="s">
        <v>716</v>
      </c>
      <c r="B36" s="49" t="s">
        <v>347</v>
      </c>
      <c r="C36" s="49" t="s">
        <v>347</v>
      </c>
      <c r="D36" s="58" t="s">
        <v>347</v>
      </c>
      <c r="E36" s="49" t="s">
        <v>347</v>
      </c>
      <c r="F36" s="49" t="s">
        <v>347</v>
      </c>
    </row>
    <row r="37" spans="1:6" ht="21">
      <c r="A37" s="43" t="s">
        <v>717</v>
      </c>
      <c r="B37" s="49" t="s">
        <v>347</v>
      </c>
      <c r="C37" s="49" t="s">
        <v>347</v>
      </c>
      <c r="D37" s="58" t="s">
        <v>347</v>
      </c>
      <c r="E37" s="49" t="s">
        <v>347</v>
      </c>
      <c r="F37" s="49" t="s">
        <v>347</v>
      </c>
    </row>
    <row r="38" spans="1:6" ht="21">
      <c r="A38" s="43" t="s">
        <v>718</v>
      </c>
      <c r="B38" s="49" t="s">
        <v>347</v>
      </c>
      <c r="C38" s="49" t="s">
        <v>347</v>
      </c>
      <c r="D38" s="58" t="s">
        <v>347</v>
      </c>
      <c r="E38" s="49" t="s">
        <v>347</v>
      </c>
      <c r="F38" s="49" t="s">
        <v>347</v>
      </c>
    </row>
    <row r="39" spans="1:6" ht="21">
      <c r="A39" s="45" t="s">
        <v>719</v>
      </c>
      <c r="B39" s="49" t="s">
        <v>347</v>
      </c>
      <c r="C39" s="49" t="s">
        <v>347</v>
      </c>
      <c r="D39" s="49" t="s">
        <v>347</v>
      </c>
      <c r="E39" s="49" t="s">
        <v>347</v>
      </c>
      <c r="F39" s="49" t="s">
        <v>347</v>
      </c>
    </row>
    <row r="40" spans="1:6" s="40" customFormat="1" ht="21">
      <c r="A40" s="63" t="s">
        <v>426</v>
      </c>
      <c r="B40" s="51" t="s">
        <v>347</v>
      </c>
      <c r="C40" s="51" t="s">
        <v>347</v>
      </c>
      <c r="D40" s="59" t="s">
        <v>347</v>
      </c>
      <c r="E40" s="51" t="s">
        <v>347</v>
      </c>
      <c r="F40" s="51" t="s">
        <v>347</v>
      </c>
    </row>
    <row r="41" spans="1:6" ht="21">
      <c r="A41" s="53" t="s">
        <v>720</v>
      </c>
      <c r="B41" s="42"/>
      <c r="C41" s="42"/>
      <c r="D41" s="42"/>
      <c r="E41" s="42"/>
      <c r="F41" s="42"/>
    </row>
    <row r="42" spans="1:6" ht="21">
      <c r="A42" s="44" t="s">
        <v>721</v>
      </c>
      <c r="B42" s="49"/>
      <c r="C42" s="49"/>
      <c r="D42" s="49"/>
      <c r="E42" s="49"/>
      <c r="F42" s="49"/>
    </row>
    <row r="43" spans="1:6" ht="21">
      <c r="A43" s="44" t="s">
        <v>723</v>
      </c>
      <c r="B43" s="49" t="s">
        <v>347</v>
      </c>
      <c r="C43" s="49" t="s">
        <v>347</v>
      </c>
      <c r="D43" s="49" t="s">
        <v>347</v>
      </c>
      <c r="E43" s="49" t="s">
        <v>347</v>
      </c>
      <c r="F43" s="49" t="s">
        <v>347</v>
      </c>
    </row>
    <row r="44" spans="1:6" ht="21">
      <c r="A44" s="44" t="s">
        <v>722</v>
      </c>
      <c r="B44" s="49"/>
      <c r="C44" s="49"/>
      <c r="D44" s="49"/>
      <c r="E44" s="49"/>
      <c r="F44" s="44"/>
    </row>
    <row r="45" spans="1:6" ht="21">
      <c r="A45" s="44" t="s">
        <v>724</v>
      </c>
      <c r="B45" s="49">
        <v>3</v>
      </c>
      <c r="C45" s="49">
        <v>10.71</v>
      </c>
      <c r="D45" s="83" t="s">
        <v>925</v>
      </c>
      <c r="E45" s="56" t="s">
        <v>927</v>
      </c>
      <c r="F45" s="49" t="s">
        <v>926</v>
      </c>
    </row>
    <row r="46" spans="1:6" ht="21">
      <c r="A46" s="46" t="s">
        <v>725</v>
      </c>
      <c r="B46" s="54"/>
      <c r="C46" s="54"/>
      <c r="D46" s="54"/>
      <c r="E46" s="54"/>
      <c r="F46" s="46"/>
    </row>
    <row r="47" spans="1:6" ht="29.25">
      <c r="A47" s="438" t="s">
        <v>439</v>
      </c>
      <c r="B47" s="438"/>
      <c r="C47" s="438"/>
      <c r="D47" s="438"/>
      <c r="E47" s="438"/>
      <c r="F47" s="438"/>
    </row>
    <row r="48" spans="1:6" ht="29.25">
      <c r="A48" s="438" t="s">
        <v>921</v>
      </c>
      <c r="B48" s="438"/>
      <c r="C48" s="438"/>
      <c r="D48" s="438"/>
      <c r="E48" s="438"/>
      <c r="F48" s="438"/>
    </row>
    <row r="49" spans="1:6" ht="29.25">
      <c r="A49" s="439" t="s">
        <v>412</v>
      </c>
      <c r="B49" s="439"/>
      <c r="C49" s="439"/>
      <c r="D49" s="439"/>
      <c r="E49" s="439"/>
      <c r="F49" s="439"/>
    </row>
    <row r="50" spans="1:6" s="40" customFormat="1" ht="21">
      <c r="A50" s="436" t="s">
        <v>413</v>
      </c>
      <c r="B50" s="436" t="s">
        <v>414</v>
      </c>
      <c r="C50" s="39" t="s">
        <v>415</v>
      </c>
      <c r="D50" s="436" t="s">
        <v>417</v>
      </c>
      <c r="E50" s="436" t="s">
        <v>418</v>
      </c>
      <c r="F50" s="436" t="s">
        <v>419</v>
      </c>
    </row>
    <row r="51" spans="1:6" s="40" customFormat="1" ht="21">
      <c r="A51" s="437"/>
      <c r="B51" s="437"/>
      <c r="C51" s="41" t="s">
        <v>416</v>
      </c>
      <c r="D51" s="437"/>
      <c r="E51" s="437"/>
      <c r="F51" s="437"/>
    </row>
    <row r="52" spans="1:6" ht="21">
      <c r="A52" s="44" t="s">
        <v>923</v>
      </c>
      <c r="B52" s="49" t="s">
        <v>347</v>
      </c>
      <c r="C52" s="49" t="s">
        <v>347</v>
      </c>
      <c r="D52" s="49" t="s">
        <v>347</v>
      </c>
      <c r="E52" s="49" t="s">
        <v>347</v>
      </c>
      <c r="F52" s="49" t="s">
        <v>347</v>
      </c>
    </row>
    <row r="53" spans="1:6" ht="21">
      <c r="A53" s="44" t="s">
        <v>922</v>
      </c>
      <c r="B53" s="49" t="s">
        <v>347</v>
      </c>
      <c r="C53" s="49" t="s">
        <v>347</v>
      </c>
      <c r="D53" s="49" t="s">
        <v>347</v>
      </c>
      <c r="E53" s="49" t="s">
        <v>347</v>
      </c>
      <c r="F53" s="49" t="s">
        <v>347</v>
      </c>
    </row>
    <row r="54" spans="1:6" ht="21">
      <c r="A54" s="44" t="s">
        <v>731</v>
      </c>
      <c r="B54" s="49" t="s">
        <v>347</v>
      </c>
      <c r="C54" s="49" t="s">
        <v>347</v>
      </c>
      <c r="D54" s="49" t="s">
        <v>347</v>
      </c>
      <c r="E54" s="49" t="s">
        <v>347</v>
      </c>
      <c r="F54" s="49" t="s">
        <v>347</v>
      </c>
    </row>
    <row r="55" spans="1:6" ht="21">
      <c r="A55" s="44" t="s">
        <v>732</v>
      </c>
      <c r="B55" s="49"/>
      <c r="C55" s="49"/>
      <c r="D55" s="49"/>
      <c r="E55" s="49"/>
      <c r="F55" s="44"/>
    </row>
    <row r="56" spans="1:6" ht="21">
      <c r="A56" s="44" t="s">
        <v>733</v>
      </c>
      <c r="B56" s="49">
        <v>4</v>
      </c>
      <c r="C56" s="49">
        <v>14.29</v>
      </c>
      <c r="D56" s="58">
        <v>1241000</v>
      </c>
      <c r="E56" s="49">
        <v>26.5</v>
      </c>
      <c r="F56" s="49" t="s">
        <v>236</v>
      </c>
    </row>
    <row r="57" spans="1:6" ht="21">
      <c r="A57" s="44" t="s">
        <v>734</v>
      </c>
      <c r="B57" s="49"/>
      <c r="C57" s="49"/>
      <c r="D57" s="49"/>
      <c r="E57" s="49"/>
      <c r="F57" s="44"/>
    </row>
    <row r="58" spans="1:6" ht="21">
      <c r="A58" s="44" t="s">
        <v>735</v>
      </c>
      <c r="B58" s="49">
        <v>2</v>
      </c>
      <c r="C58" s="49">
        <v>7.14</v>
      </c>
      <c r="D58" s="58">
        <v>120000</v>
      </c>
      <c r="E58" s="49">
        <v>2.56</v>
      </c>
      <c r="F58" s="49" t="s">
        <v>926</v>
      </c>
    </row>
    <row r="59" spans="1:6" ht="21">
      <c r="A59" s="44" t="s">
        <v>736</v>
      </c>
      <c r="B59" s="49"/>
      <c r="C59" s="49"/>
      <c r="D59" s="49"/>
      <c r="E59" s="49"/>
      <c r="F59" s="49"/>
    </row>
    <row r="60" spans="1:6" ht="21">
      <c r="A60" s="44" t="s">
        <v>737</v>
      </c>
      <c r="B60" s="49">
        <v>1</v>
      </c>
      <c r="C60" s="49">
        <v>3.57</v>
      </c>
      <c r="D60" s="58">
        <v>25000</v>
      </c>
      <c r="E60" s="49">
        <v>0.53</v>
      </c>
      <c r="F60" s="49" t="s">
        <v>236</v>
      </c>
    </row>
    <row r="61" spans="1:6" ht="21">
      <c r="A61" s="44" t="s">
        <v>738</v>
      </c>
      <c r="B61" s="49">
        <v>2</v>
      </c>
      <c r="C61" s="49">
        <v>7.14</v>
      </c>
      <c r="D61" s="58">
        <v>100000</v>
      </c>
      <c r="E61" s="49">
        <v>2.14</v>
      </c>
      <c r="F61" s="49" t="s">
        <v>236</v>
      </c>
    </row>
    <row r="62" spans="1:6" ht="21">
      <c r="A62" s="44" t="s">
        <v>739</v>
      </c>
      <c r="B62" s="49"/>
      <c r="C62" s="49"/>
      <c r="D62" s="49"/>
      <c r="E62" s="49"/>
      <c r="F62" s="49"/>
    </row>
    <row r="63" spans="1:6" ht="21">
      <c r="A63" s="44" t="s">
        <v>740</v>
      </c>
      <c r="B63" s="49"/>
      <c r="C63" s="49"/>
      <c r="D63" s="49"/>
      <c r="E63" s="49"/>
      <c r="F63" s="49"/>
    </row>
    <row r="64" spans="1:6" ht="21">
      <c r="A64" s="44" t="s">
        <v>741</v>
      </c>
      <c r="B64" s="49">
        <v>1</v>
      </c>
      <c r="C64" s="49">
        <v>3.57</v>
      </c>
      <c r="D64" s="58">
        <v>10000</v>
      </c>
      <c r="E64" s="49">
        <v>0.21</v>
      </c>
      <c r="F64" s="49" t="s">
        <v>236</v>
      </c>
    </row>
    <row r="65" spans="1:6" ht="21">
      <c r="A65" s="44" t="s">
        <v>742</v>
      </c>
      <c r="B65" s="49">
        <v>1</v>
      </c>
      <c r="C65" s="49">
        <v>3.57</v>
      </c>
      <c r="D65" s="58">
        <v>70000</v>
      </c>
      <c r="E65" s="49">
        <v>1.5</v>
      </c>
      <c r="F65" s="49" t="s">
        <v>926</v>
      </c>
    </row>
    <row r="66" spans="1:6" ht="21">
      <c r="A66" s="44" t="s">
        <v>743</v>
      </c>
      <c r="B66" s="49"/>
      <c r="C66" s="49"/>
      <c r="D66" s="49"/>
      <c r="E66" s="49"/>
      <c r="F66" s="49"/>
    </row>
    <row r="67" spans="1:6" ht="21">
      <c r="A67" s="44" t="s">
        <v>744</v>
      </c>
      <c r="B67" s="49">
        <v>3</v>
      </c>
      <c r="C67" s="49">
        <v>10.71</v>
      </c>
      <c r="D67" s="58">
        <v>185000</v>
      </c>
      <c r="E67" s="49">
        <v>3.95</v>
      </c>
      <c r="F67" s="49" t="s">
        <v>926</v>
      </c>
    </row>
    <row r="68" spans="1:6" ht="21">
      <c r="A68" s="44" t="s">
        <v>745</v>
      </c>
      <c r="B68" s="49"/>
      <c r="C68" s="49"/>
      <c r="D68" s="58"/>
      <c r="E68" s="49"/>
      <c r="F68" s="49"/>
    </row>
    <row r="69" spans="1:6" s="40" customFormat="1" ht="21">
      <c r="A69" s="63" t="s">
        <v>426</v>
      </c>
      <c r="B69" s="51">
        <v>17</v>
      </c>
      <c r="C69" s="51">
        <v>60.71</v>
      </c>
      <c r="D69" s="59">
        <f>D67+D65+D64+D61+D60+D58+D56+D45</f>
        <v>2628000</v>
      </c>
      <c r="E69" s="51">
        <v>56.13</v>
      </c>
      <c r="F69" s="51"/>
    </row>
    <row r="70" spans="1:6" ht="29.25">
      <c r="A70" s="438" t="s">
        <v>439</v>
      </c>
      <c r="B70" s="438"/>
      <c r="C70" s="438"/>
      <c r="D70" s="438"/>
      <c r="E70" s="438"/>
      <c r="F70" s="438"/>
    </row>
    <row r="71" spans="1:6" ht="29.25">
      <c r="A71" s="438" t="s">
        <v>921</v>
      </c>
      <c r="B71" s="438"/>
      <c r="C71" s="438"/>
      <c r="D71" s="438"/>
      <c r="E71" s="438"/>
      <c r="F71" s="438"/>
    </row>
    <row r="72" spans="1:6" ht="29.25">
      <c r="A72" s="439" t="s">
        <v>412</v>
      </c>
      <c r="B72" s="439"/>
      <c r="C72" s="439"/>
      <c r="D72" s="439"/>
      <c r="E72" s="439"/>
      <c r="F72" s="439"/>
    </row>
    <row r="73" spans="1:6" s="40" customFormat="1" ht="21">
      <c r="A73" s="436" t="s">
        <v>413</v>
      </c>
      <c r="B73" s="436" t="s">
        <v>414</v>
      </c>
      <c r="C73" s="39" t="s">
        <v>415</v>
      </c>
      <c r="D73" s="436" t="s">
        <v>417</v>
      </c>
      <c r="E73" s="436" t="s">
        <v>418</v>
      </c>
      <c r="F73" s="436" t="s">
        <v>419</v>
      </c>
    </row>
    <row r="74" spans="1:6" s="40" customFormat="1" ht="21">
      <c r="A74" s="437"/>
      <c r="B74" s="437"/>
      <c r="C74" s="41" t="s">
        <v>416</v>
      </c>
      <c r="D74" s="437"/>
      <c r="E74" s="437"/>
      <c r="F74" s="437"/>
    </row>
    <row r="75" spans="1:6" ht="21">
      <c r="A75" s="50" t="s">
        <v>746</v>
      </c>
      <c r="B75" s="49"/>
      <c r="C75" s="44"/>
      <c r="D75" s="49"/>
      <c r="E75" s="49"/>
      <c r="F75" s="49"/>
    </row>
    <row r="76" spans="1:6" ht="21">
      <c r="A76" s="50" t="s">
        <v>747</v>
      </c>
      <c r="B76" s="49"/>
      <c r="C76" s="44"/>
      <c r="D76" s="49"/>
      <c r="E76" s="49"/>
      <c r="F76" s="49"/>
    </row>
    <row r="77" spans="1:6" ht="21">
      <c r="A77" s="44" t="s">
        <v>748</v>
      </c>
      <c r="B77" s="49" t="s">
        <v>347</v>
      </c>
      <c r="C77" s="49" t="s">
        <v>347</v>
      </c>
      <c r="D77" s="49" t="s">
        <v>347</v>
      </c>
      <c r="E77" s="49" t="s">
        <v>347</v>
      </c>
      <c r="F77" s="49" t="s">
        <v>347</v>
      </c>
    </row>
    <row r="78" spans="1:6" ht="21">
      <c r="A78" s="44" t="s">
        <v>749</v>
      </c>
      <c r="B78" s="49" t="s">
        <v>347</v>
      </c>
      <c r="C78" s="49" t="s">
        <v>347</v>
      </c>
      <c r="D78" s="49" t="s">
        <v>347</v>
      </c>
      <c r="E78" s="49" t="s">
        <v>347</v>
      </c>
      <c r="F78" s="49" t="s">
        <v>347</v>
      </c>
    </row>
    <row r="79" spans="1:6" ht="21">
      <c r="A79" s="44" t="s">
        <v>750</v>
      </c>
      <c r="B79" s="49"/>
      <c r="C79" s="49"/>
      <c r="D79" s="49"/>
      <c r="E79" s="49"/>
      <c r="F79" s="49"/>
    </row>
    <row r="80" spans="1:6" ht="21">
      <c r="A80" s="44" t="s">
        <v>751</v>
      </c>
      <c r="B80" s="49" t="s">
        <v>347</v>
      </c>
      <c r="C80" s="49" t="s">
        <v>347</v>
      </c>
      <c r="D80" s="49" t="s">
        <v>347</v>
      </c>
      <c r="E80" s="49" t="s">
        <v>347</v>
      </c>
      <c r="F80" s="49" t="s">
        <v>347</v>
      </c>
    </row>
    <row r="81" spans="1:6" ht="21">
      <c r="A81" s="44" t="s">
        <v>752</v>
      </c>
      <c r="B81" s="49" t="s">
        <v>347</v>
      </c>
      <c r="C81" s="49" t="s">
        <v>347</v>
      </c>
      <c r="D81" s="49" t="s">
        <v>347</v>
      </c>
      <c r="E81" s="49" t="s">
        <v>347</v>
      </c>
      <c r="F81" s="49" t="s">
        <v>347</v>
      </c>
    </row>
    <row r="82" spans="1:6" ht="21">
      <c r="A82" s="44" t="s">
        <v>753</v>
      </c>
      <c r="B82" s="49"/>
      <c r="C82" s="49"/>
      <c r="D82" s="49"/>
      <c r="E82" s="49"/>
      <c r="F82" s="49"/>
    </row>
    <row r="83" spans="1:6" ht="21">
      <c r="A83" s="44" t="s">
        <v>755</v>
      </c>
      <c r="B83" s="49" t="s">
        <v>347</v>
      </c>
      <c r="C83" s="49" t="s">
        <v>347</v>
      </c>
      <c r="D83" s="49" t="s">
        <v>347</v>
      </c>
      <c r="E83" s="49" t="s">
        <v>347</v>
      </c>
      <c r="F83" s="49" t="s">
        <v>347</v>
      </c>
    </row>
    <row r="84" spans="1:6" ht="21">
      <c r="A84" s="44" t="s">
        <v>756</v>
      </c>
      <c r="B84" s="49"/>
      <c r="C84" s="49"/>
      <c r="D84" s="49"/>
      <c r="E84" s="49"/>
      <c r="F84" s="49"/>
    </row>
    <row r="85" spans="1:6" ht="21">
      <c r="A85" s="44" t="s">
        <v>757</v>
      </c>
      <c r="B85" s="49" t="s">
        <v>347</v>
      </c>
      <c r="C85" s="49" t="s">
        <v>347</v>
      </c>
      <c r="D85" s="49" t="s">
        <v>347</v>
      </c>
      <c r="E85" s="49" t="s">
        <v>347</v>
      </c>
      <c r="F85" s="49" t="s">
        <v>347</v>
      </c>
    </row>
    <row r="86" spans="1:6" ht="21">
      <c r="A86" s="44" t="s">
        <v>758</v>
      </c>
      <c r="B86" s="49"/>
      <c r="C86" s="49"/>
      <c r="D86" s="49"/>
      <c r="E86" s="49"/>
      <c r="F86" s="49"/>
    </row>
    <row r="87" spans="1:6" ht="21">
      <c r="A87" s="44" t="s">
        <v>759</v>
      </c>
      <c r="B87" s="49"/>
      <c r="C87" s="49"/>
      <c r="D87" s="49"/>
      <c r="E87" s="49"/>
      <c r="F87" s="49"/>
    </row>
    <row r="88" spans="1:6" ht="21">
      <c r="A88" s="44" t="s">
        <v>760</v>
      </c>
      <c r="B88" s="49" t="s">
        <v>347</v>
      </c>
      <c r="C88" s="49" t="s">
        <v>347</v>
      </c>
      <c r="D88" s="49" t="s">
        <v>347</v>
      </c>
      <c r="E88" s="49" t="s">
        <v>347</v>
      </c>
      <c r="F88" s="49" t="s">
        <v>347</v>
      </c>
    </row>
    <row r="89" spans="1:6" ht="21">
      <c r="A89" s="44" t="s">
        <v>761</v>
      </c>
      <c r="B89" s="49"/>
      <c r="C89" s="49"/>
      <c r="D89" s="49"/>
      <c r="E89" s="49"/>
      <c r="F89" s="49"/>
    </row>
    <row r="90" spans="1:6" s="40" customFormat="1" ht="21">
      <c r="A90" s="63" t="s">
        <v>426</v>
      </c>
      <c r="B90" s="84" t="s">
        <v>347</v>
      </c>
      <c r="C90" s="84" t="s">
        <v>347</v>
      </c>
      <c r="D90" s="84" t="s">
        <v>347</v>
      </c>
      <c r="E90" s="84" t="s">
        <v>347</v>
      </c>
      <c r="F90" s="84" t="s">
        <v>347</v>
      </c>
    </row>
    <row r="91" spans="1:4" s="82" customFormat="1" ht="21">
      <c r="A91" s="81"/>
      <c r="D91" s="85"/>
    </row>
    <row r="92" spans="1:4" s="82" customFormat="1" ht="21">
      <c r="A92" s="81"/>
      <c r="D92" s="85"/>
    </row>
    <row r="93" spans="1:6" ht="29.25">
      <c r="A93" s="438" t="s">
        <v>439</v>
      </c>
      <c r="B93" s="438"/>
      <c r="C93" s="438"/>
      <c r="D93" s="438"/>
      <c r="E93" s="438"/>
      <c r="F93" s="438"/>
    </row>
    <row r="94" spans="1:6" ht="29.25">
      <c r="A94" s="438" t="s">
        <v>921</v>
      </c>
      <c r="B94" s="438"/>
      <c r="C94" s="438"/>
      <c r="D94" s="438"/>
      <c r="E94" s="438"/>
      <c r="F94" s="438"/>
    </row>
    <row r="95" spans="1:6" ht="29.25">
      <c r="A95" s="439" t="s">
        <v>412</v>
      </c>
      <c r="B95" s="439"/>
      <c r="C95" s="439"/>
      <c r="D95" s="439"/>
      <c r="E95" s="439"/>
      <c r="F95" s="439"/>
    </row>
    <row r="96" spans="1:6" s="40" customFormat="1" ht="21">
      <c r="A96" s="436" t="s">
        <v>413</v>
      </c>
      <c r="B96" s="436" t="s">
        <v>414</v>
      </c>
      <c r="C96" s="39" t="s">
        <v>415</v>
      </c>
      <c r="D96" s="436" t="s">
        <v>417</v>
      </c>
      <c r="E96" s="436" t="s">
        <v>418</v>
      </c>
      <c r="F96" s="436" t="s">
        <v>419</v>
      </c>
    </row>
    <row r="97" spans="1:6" s="40" customFormat="1" ht="21">
      <c r="A97" s="437"/>
      <c r="B97" s="437"/>
      <c r="C97" s="41" t="s">
        <v>416</v>
      </c>
      <c r="D97" s="437"/>
      <c r="E97" s="437"/>
      <c r="F97" s="437"/>
    </row>
    <row r="98" spans="1:6" ht="21">
      <c r="A98" s="50" t="s">
        <v>762</v>
      </c>
      <c r="B98" s="49"/>
      <c r="C98" s="44"/>
      <c r="D98" s="49"/>
      <c r="E98" s="49"/>
      <c r="F98" s="44"/>
    </row>
    <row r="99" spans="1:6" ht="21">
      <c r="A99" s="44" t="s">
        <v>763</v>
      </c>
      <c r="B99" s="49">
        <v>3</v>
      </c>
      <c r="C99" s="49">
        <v>10.71</v>
      </c>
      <c r="D99" s="58">
        <v>211000</v>
      </c>
      <c r="E99" s="49">
        <v>4.51</v>
      </c>
      <c r="F99" s="49" t="s">
        <v>236</v>
      </c>
    </row>
    <row r="100" spans="1:6" ht="21">
      <c r="A100" s="44" t="s">
        <v>764</v>
      </c>
      <c r="B100" s="49"/>
      <c r="C100" s="49"/>
      <c r="D100" s="58"/>
      <c r="E100" s="49"/>
      <c r="F100" s="49"/>
    </row>
    <row r="101" spans="1:6" ht="21">
      <c r="A101" s="44" t="s">
        <v>765</v>
      </c>
      <c r="B101" s="49" t="s">
        <v>347</v>
      </c>
      <c r="C101" s="49" t="s">
        <v>347</v>
      </c>
      <c r="D101" s="58" t="s">
        <v>347</v>
      </c>
      <c r="E101" s="49" t="s">
        <v>347</v>
      </c>
      <c r="F101" s="49" t="s">
        <v>347</v>
      </c>
    </row>
    <row r="102" spans="1:6" ht="21">
      <c r="A102" s="44" t="s">
        <v>766</v>
      </c>
      <c r="B102" s="49"/>
      <c r="C102" s="49"/>
      <c r="D102" s="44"/>
      <c r="E102" s="44"/>
      <c r="F102" s="44"/>
    </row>
    <row r="103" spans="1:6" s="86" customFormat="1" ht="21">
      <c r="A103" s="44" t="s">
        <v>767</v>
      </c>
      <c r="B103" s="49" t="s">
        <v>347</v>
      </c>
      <c r="C103" s="49" t="s">
        <v>347</v>
      </c>
      <c r="D103" s="58" t="s">
        <v>347</v>
      </c>
      <c r="E103" s="49" t="s">
        <v>347</v>
      </c>
      <c r="F103" s="49" t="s">
        <v>347</v>
      </c>
    </row>
    <row r="104" spans="1:6" ht="21">
      <c r="A104" s="44" t="s">
        <v>768</v>
      </c>
      <c r="B104" s="49">
        <v>1</v>
      </c>
      <c r="C104" s="49">
        <v>3.57</v>
      </c>
      <c r="D104" s="58">
        <v>80000</v>
      </c>
      <c r="E104" s="49">
        <v>1.71</v>
      </c>
      <c r="F104" s="49" t="s">
        <v>236</v>
      </c>
    </row>
    <row r="105" spans="1:6" s="40" customFormat="1" ht="21">
      <c r="A105" s="63" t="s">
        <v>426</v>
      </c>
      <c r="B105" s="51">
        <f>SUM(B99:B104)</f>
        <v>4</v>
      </c>
      <c r="C105" s="51">
        <v>14.29</v>
      </c>
      <c r="D105" s="59">
        <f>SUM(D99:D104)</f>
        <v>291000</v>
      </c>
      <c r="E105" s="51">
        <v>6.21</v>
      </c>
      <c r="F105" s="51"/>
    </row>
    <row r="106" spans="1:6" s="40" customFormat="1" ht="21">
      <c r="A106" s="63" t="s">
        <v>464</v>
      </c>
      <c r="B106" s="51">
        <f>B105+B69+B16</f>
        <v>28</v>
      </c>
      <c r="C106" s="51">
        <v>100</v>
      </c>
      <c r="D106" s="59">
        <f>D105+D69+D16</f>
        <v>4682300</v>
      </c>
      <c r="E106" s="51">
        <v>100</v>
      </c>
      <c r="F106" s="51"/>
    </row>
    <row r="107" ht="21">
      <c r="D107" s="47"/>
    </row>
    <row r="108" ht="21">
      <c r="D108" s="47"/>
    </row>
    <row r="109" ht="21">
      <c r="D109" s="47"/>
    </row>
  </sheetData>
  <sheetProtection/>
  <mergeCells count="39">
    <mergeCell ref="A1:F1"/>
    <mergeCell ref="A2:F2"/>
    <mergeCell ref="A3:F3"/>
    <mergeCell ref="A4:A5"/>
    <mergeCell ref="B4:B5"/>
    <mergeCell ref="E4:E5"/>
    <mergeCell ref="F4:F5"/>
    <mergeCell ref="A24:F24"/>
    <mergeCell ref="A25:F25"/>
    <mergeCell ref="A26:F26"/>
    <mergeCell ref="A27:A28"/>
    <mergeCell ref="B27:B28"/>
    <mergeCell ref="D27:D28"/>
    <mergeCell ref="E27:E28"/>
    <mergeCell ref="F27:F28"/>
    <mergeCell ref="A47:F47"/>
    <mergeCell ref="A48:F48"/>
    <mergeCell ref="A49:F49"/>
    <mergeCell ref="A50:A51"/>
    <mergeCell ref="B50:B51"/>
    <mergeCell ref="D50:D51"/>
    <mergeCell ref="E50:E51"/>
    <mergeCell ref="F50:F51"/>
    <mergeCell ref="A70:F70"/>
    <mergeCell ref="A71:F71"/>
    <mergeCell ref="A72:F72"/>
    <mergeCell ref="A73:A74"/>
    <mergeCell ref="B73:B74"/>
    <mergeCell ref="D73:D74"/>
    <mergeCell ref="E73:E74"/>
    <mergeCell ref="F73:F74"/>
    <mergeCell ref="A93:F93"/>
    <mergeCell ref="A94:F94"/>
    <mergeCell ref="A95:F95"/>
    <mergeCell ref="A96:A97"/>
    <mergeCell ref="B96:B97"/>
    <mergeCell ref="D96:D97"/>
    <mergeCell ref="E96:E97"/>
    <mergeCell ref="F96:F97"/>
  </mergeCells>
  <printOptions/>
  <pageMargins left="0.66" right="0.49" top="0.984251968503937" bottom="0.5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Chai Co.,LTD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chai</dc:creator>
  <cp:keywords/>
  <dc:description/>
  <cp:lastModifiedBy>Corporate Edition</cp:lastModifiedBy>
  <cp:lastPrinted>2021-01-29T03:47:19Z</cp:lastPrinted>
  <dcterms:created xsi:type="dcterms:W3CDTF">2005-01-25T13:00:16Z</dcterms:created>
  <dcterms:modified xsi:type="dcterms:W3CDTF">2021-01-29T03:48:28Z</dcterms:modified>
  <cp:category/>
  <cp:version/>
  <cp:contentType/>
  <cp:contentStatus/>
</cp:coreProperties>
</file>